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120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<sst xmlns="http://schemas.openxmlformats.org/spreadsheetml/2006/main" count="152" uniqueCount="80">
  <si>
    <t>.010</t>
  </si>
  <si>
    <t>.01005</t>
  </si>
  <si>
    <t>ROLNICTWO I ŁOWIECTWO</t>
  </si>
  <si>
    <t>GOSPODARKA MIESZKANIOWA</t>
  </si>
  <si>
    <t>Gospodarka gruntami i nieruchomościami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</si>
  <si>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</si>
  <si>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</si>
  <si>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</si>
  <si>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</si>
  <si>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</si>
  <si>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</si>
  <si>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Komisje poborowe</t>
  </si>
  <si>
    <t>OCHRONA ZDROWIA</t>
  </si>
  <si>
    <t>OPIEKA SPOŁECZNA</t>
  </si>
  <si>
    <t>Powiatowe centra pomocy rodzinie</t>
  </si>
  <si>
    <t>Powiatowe urzędy pracy</t>
  </si>
  <si>
    <t>RAZEM</t>
  </si>
  <si>
    <t>Dz.</t>
  </si>
  <si>
    <t>Prace urządzeniowe na potrzeby rolnictwa</t>
  </si>
  <si>
    <t>WYSZCZEGÓLNIENIE DOCHODU BUDŻETOWEGO</t>
  </si>
  <si>
    <t>R.</t>
  </si>
  <si>
    <t>dla osób nie objętych obowiązkiem ubez. społ.</t>
  </si>
  <si>
    <t>P.</t>
  </si>
  <si>
    <t>Zesp. do spraw orzekania o stopniu niepełnosp.</t>
  </si>
  <si>
    <t>Składki na ubezp. zdrowotne oraz świadczenia</t>
  </si>
  <si>
    <t xml:space="preserve">Dotacje celowe przekazane z budżetu państwa na zadania rządowe z zakresu administracji rządowej oraz inne zadania zlecone ustawami realizowane przez powiat </t>
  </si>
  <si>
    <t xml:space="preserve">DOCHODY   POWIATU  TORUŃSKIEGO NA 2003 ROK  </t>
  </si>
  <si>
    <t>W Y S Z C Z E G Ó L N I E N I E</t>
  </si>
  <si>
    <t xml:space="preserve">Prace geodezyjno - urządzeniowe na potrzeby </t>
  </si>
  <si>
    <t>rolnictwa</t>
  </si>
  <si>
    <t>Zakup pozostałych usług</t>
  </si>
  <si>
    <t>Zakup energii</t>
  </si>
  <si>
    <t xml:space="preserve">Zakup pozostałych  usług </t>
  </si>
  <si>
    <t xml:space="preserve">Kary i odszkodowania wypłacane na rzecz osób fizycznych </t>
  </si>
  <si>
    <t xml:space="preserve">Podatek od nieruchomości </t>
  </si>
  <si>
    <t>Prace geodezyjne i kartograficzne ( nieinwest.)</t>
  </si>
  <si>
    <t>Zakup usług pozostałych</t>
  </si>
  <si>
    <t>Zakup  usług pozostałych</t>
  </si>
  <si>
    <t>Wynagrodzenia osobowe pracowników</t>
  </si>
  <si>
    <t xml:space="preserve">nagrody i wydatki nie zaliczane do wynagrodzeń </t>
  </si>
  <si>
    <t>Dodatkowe wynagrodzenie roczne</t>
  </si>
  <si>
    <t>Składki na ubezpieczenia społeczne</t>
  </si>
  <si>
    <t>Składki na Fundusz Pracy</t>
  </si>
  <si>
    <t>Zakup materiałów i wyposażenia</t>
  </si>
  <si>
    <t xml:space="preserve">Zakup usług remontowych </t>
  </si>
  <si>
    <t>Podróże służbowe krajowe</t>
  </si>
  <si>
    <t>Odpisy na zakładowy fundusz świadczeń socjalnych</t>
  </si>
  <si>
    <t xml:space="preserve">ADMINISTACJA PUBLICZNA </t>
  </si>
  <si>
    <t>Urzędy wojewódzkie</t>
  </si>
  <si>
    <t>Różne wydatki na rzecz osób fizycznych</t>
  </si>
  <si>
    <t xml:space="preserve">Zakup pozostałych remontowych </t>
  </si>
  <si>
    <t xml:space="preserve"> </t>
  </si>
  <si>
    <t xml:space="preserve">Zakup usług zdrowotnych </t>
  </si>
  <si>
    <t>Składki na ubezpiecz. zdrowotne oraz świadcz.</t>
  </si>
  <si>
    <t xml:space="preserve">dla osób nie objętych obowiązkiem ubezpiecz. </t>
  </si>
  <si>
    <t xml:space="preserve">zdrowotnego </t>
  </si>
  <si>
    <t>Składki na ubezpieczenia zdrowotne</t>
  </si>
  <si>
    <t>Powiatowe Centrum Pomocy Rodzinie</t>
  </si>
  <si>
    <t xml:space="preserve">Zespoły do spraw orzekania o stopniu </t>
  </si>
  <si>
    <t>niepełnosprawności</t>
  </si>
  <si>
    <t xml:space="preserve">Powiatowe Urzędy Pracy </t>
  </si>
  <si>
    <t>Zakup usług remontowych</t>
  </si>
  <si>
    <t>Różne opłaty i składki</t>
  </si>
  <si>
    <t>Podatek od nieruchomości</t>
  </si>
  <si>
    <t>DOCHODY BUDŻETOWE - DOTACJE NA ZADANIA RZĄDOWE ( PARAGRAF 211 )  NA  2003 ROK .</t>
  </si>
  <si>
    <t xml:space="preserve">NA ZADANIA Z ZAKRESU ADMINISTRACJI RZĄDOWEJ WYKONYWANE PRZEZ POWIAT ,  </t>
  </si>
  <si>
    <t xml:space="preserve">Załącznik nr 13  do Uchwały nr  IV/23/03  Rady Powiatu Toruńskiego </t>
  </si>
  <si>
    <t xml:space="preserve">Zmiany </t>
  </si>
  <si>
    <t xml:space="preserve">DOCHODY  I WYDATKI BUDŻETOWE REALIZ. Z DOTACJI  CELOWEJ Z BUDŻETU PAŃSTWA </t>
  </si>
  <si>
    <t xml:space="preserve">Plan po zmianach </t>
  </si>
  <si>
    <t xml:space="preserve">wydatki </t>
  </si>
  <si>
    <t>zmiany</t>
  </si>
  <si>
    <t xml:space="preserve">plan po zmianach </t>
  </si>
  <si>
    <t>URZĘDY NACZELNYCH ORGANÓW WŁADZY PAŃSTWOWEJ,KONTROLI I OCHRONY PRAWA ORAZ             SADOWN ICTWA</t>
  </si>
  <si>
    <t xml:space="preserve">Wybory do rad gmin , rad powiatów  i sejmików województw oraz refedrenda gminne , powiatowe i wojewódzkie </t>
  </si>
  <si>
    <t>WYDATKI  BUDŻETOWE Z  DOTACJI NA ZADANIA RZĄDOWE ( PARAGRAF 211 )  NA  2003 ROK .</t>
  </si>
  <si>
    <t>z dnia 21.02.2003 roku  w sprawie  budżetu Powiatu Toruńskiego  na 2003 r</t>
  </si>
  <si>
    <t>RAZEM   WYDATKI BUDŻETOWE z  dotacji celowych  ( par.211 klasyfikacji  wydatków ).</t>
  </si>
  <si>
    <t xml:space="preserve">ZMIANA   NA DZIEŃ    23.06.2003 rok </t>
  </si>
  <si>
    <t>Podróże  służbowe  krajowe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</si>
</sst>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u val="single"/>
      <sz val="8"/>
      <name val="Arial CE"/>
      <family val="2"/>
    </font>
    <font>
      <b/>
      <u val="single"/>
      <sz val="11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1" fontId="1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" fontId="10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" fontId="11" fillId="0" borderId="0" xfId="0" applyNumberFormat="1" applyFont="1" applyBorder="1" applyAlignment="1">
      <alignment wrapText="1"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 wrapText="1"/>
    </xf>
    <xf numFmtId="0" fontId="10" fillId="0" borderId="2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1" fontId="10" fillId="0" borderId="3" xfId="0" applyNumberFormat="1" applyFont="1" applyFill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1" fontId="10" fillId="0" borderId="5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0" xfId="0" applyFont="1" applyBorder="1" applyAlignment="1">
      <alignment/>
    </xf>
    <xf numFmtId="1" fontId="10" fillId="0" borderId="0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1" fontId="10" fillId="0" borderId="3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1" fontId="10" fillId="0" borderId="5" xfId="0" applyNumberFormat="1" applyFont="1" applyBorder="1" applyAlignment="1">
      <alignment/>
    </xf>
    <xf numFmtId="0" fontId="10" fillId="0" borderId="6" xfId="0" applyFont="1" applyBorder="1" applyAlignment="1">
      <alignment/>
    </xf>
    <xf numFmtId="0" fontId="14" fillId="0" borderId="7" xfId="0" applyFont="1" applyBorder="1" applyAlignment="1">
      <alignment/>
    </xf>
    <xf numFmtId="1" fontId="10" fillId="0" borderId="7" xfId="0" applyNumberFormat="1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1" fontId="14" fillId="0" borderId="3" xfId="0" applyNumberFormat="1" applyFont="1" applyBorder="1" applyAlignment="1">
      <alignment/>
    </xf>
    <xf numFmtId="1" fontId="14" fillId="0" borderId="5" xfId="0" applyNumberFormat="1" applyFont="1" applyBorder="1" applyAlignment="1">
      <alignment/>
    </xf>
    <xf numFmtId="0" fontId="12" fillId="2" borderId="6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1" fontId="12" fillId="2" borderId="7" xfId="0" applyNumberFormat="1" applyFont="1" applyFill="1" applyBorder="1" applyAlignment="1">
      <alignment/>
    </xf>
    <xf numFmtId="0" fontId="12" fillId="2" borderId="6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1" fontId="12" fillId="2" borderId="7" xfId="0" applyNumberFormat="1" applyFont="1" applyFill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1" fontId="14" fillId="0" borderId="3" xfId="0" applyNumberFormat="1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/>
    </xf>
    <xf numFmtId="1" fontId="14" fillId="0" borderId="5" xfId="0" applyNumberFormat="1" applyFont="1" applyBorder="1" applyAlignment="1">
      <alignment/>
    </xf>
    <xf numFmtId="0" fontId="14" fillId="0" borderId="6" xfId="0" applyFont="1" applyBorder="1" applyAlignment="1">
      <alignment/>
    </xf>
    <xf numFmtId="1" fontId="14" fillId="0" borderId="7" xfId="0" applyNumberFormat="1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7" xfId="0" applyFont="1" applyBorder="1" applyAlignment="1">
      <alignment/>
    </xf>
    <xf numFmtId="1" fontId="14" fillId="0" borderId="7" xfId="0" applyNumberFormat="1" applyFont="1" applyBorder="1" applyAlignment="1">
      <alignment/>
    </xf>
    <xf numFmtId="0" fontId="12" fillId="2" borderId="2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1" fontId="12" fillId="2" borderId="3" xfId="0" applyNumberFormat="1" applyFont="1" applyFill="1" applyBorder="1" applyAlignment="1">
      <alignment/>
    </xf>
    <xf numFmtId="0" fontId="10" fillId="2" borderId="4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1" fontId="10" fillId="2" borderId="5" xfId="0" applyNumberFormat="1" applyFont="1" applyFill="1" applyBorder="1" applyAlignment="1">
      <alignment/>
    </xf>
    <xf numFmtId="1" fontId="11" fillId="0" borderId="3" xfId="0" applyNumberFormat="1" applyFont="1" applyFill="1" applyBorder="1" applyAlignment="1">
      <alignment wrapText="1"/>
    </xf>
    <xf numFmtId="1" fontId="11" fillId="0" borderId="0" xfId="0" applyNumberFormat="1" applyFont="1" applyBorder="1" applyAlignment="1">
      <alignment horizontal="right" wrapText="1"/>
    </xf>
    <xf numFmtId="1" fontId="11" fillId="0" borderId="0" xfId="0" applyNumberFormat="1" applyFont="1" applyBorder="1" applyAlignment="1">
      <alignment horizontal="left" wrapText="1"/>
    </xf>
    <xf numFmtId="1" fontId="11" fillId="0" borderId="5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11" fillId="0" borderId="3" xfId="0" applyNumberFormat="1" applyFont="1" applyBorder="1" applyAlignment="1">
      <alignment wrapText="1"/>
    </xf>
    <xf numFmtId="1" fontId="9" fillId="0" borderId="7" xfId="0" applyNumberFormat="1" applyFont="1" applyBorder="1" applyAlignment="1">
      <alignment wrapText="1"/>
    </xf>
    <xf numFmtId="1" fontId="13" fillId="2" borderId="3" xfId="0" applyNumberFormat="1" applyFont="1" applyFill="1" applyBorder="1" applyAlignment="1">
      <alignment wrapText="1"/>
    </xf>
    <xf numFmtId="1" fontId="11" fillId="2" borderId="5" xfId="0" applyNumberFormat="1" applyFont="1" applyFill="1" applyBorder="1" applyAlignment="1">
      <alignment wrapText="1"/>
    </xf>
    <xf numFmtId="1" fontId="13" fillId="2" borderId="7" xfId="0" applyNumberFormat="1" applyFont="1" applyFill="1" applyBorder="1" applyAlignment="1">
      <alignment wrapText="1"/>
    </xf>
    <xf numFmtId="1" fontId="9" fillId="0" borderId="3" xfId="0" applyNumberFormat="1" applyFont="1" applyBorder="1" applyAlignment="1">
      <alignment wrapText="1"/>
    </xf>
    <xf numFmtId="1" fontId="9" fillId="0" borderId="5" xfId="0" applyNumberFormat="1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left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left" wrapText="1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1" fontId="12" fillId="2" borderId="7" xfId="0" applyNumberFormat="1" applyFont="1" applyFill="1" applyBorder="1" applyAlignment="1">
      <alignment horizontal="center"/>
    </xf>
    <xf numFmtId="1" fontId="13" fillId="2" borderId="7" xfId="0" applyNumberFormat="1" applyFont="1" applyFill="1" applyBorder="1" applyAlignment="1">
      <alignment horizontal="left" wrapText="1"/>
    </xf>
    <xf numFmtId="0" fontId="10" fillId="2" borderId="8" xfId="0" applyFont="1" applyFill="1" applyBorder="1" applyAlignment="1">
      <alignment/>
    </xf>
    <xf numFmtId="1" fontId="10" fillId="2" borderId="8" xfId="0" applyNumberFormat="1" applyFont="1" applyFill="1" applyBorder="1" applyAlignment="1">
      <alignment/>
    </xf>
    <xf numFmtId="1" fontId="11" fillId="2" borderId="8" xfId="0" applyNumberFormat="1" applyFont="1" applyFill="1" applyBorder="1" applyAlignment="1">
      <alignment wrapText="1"/>
    </xf>
    <xf numFmtId="0" fontId="10" fillId="2" borderId="9" xfId="0" applyFont="1" applyFill="1" applyBorder="1" applyAlignment="1">
      <alignment/>
    </xf>
    <xf numFmtId="1" fontId="10" fillId="2" borderId="9" xfId="0" applyNumberFormat="1" applyFont="1" applyFill="1" applyBorder="1" applyAlignment="1">
      <alignment/>
    </xf>
    <xf numFmtId="1" fontId="11" fillId="2" borderId="9" xfId="0" applyNumberFormat="1" applyFont="1" applyFill="1" applyBorder="1" applyAlignment="1">
      <alignment wrapText="1"/>
    </xf>
    <xf numFmtId="0" fontId="10" fillId="2" borderId="10" xfId="0" applyFont="1" applyFill="1" applyBorder="1" applyAlignment="1">
      <alignment/>
    </xf>
    <xf numFmtId="1" fontId="10" fillId="2" borderId="10" xfId="0" applyNumberFormat="1" applyFont="1" applyFill="1" applyBorder="1" applyAlignment="1">
      <alignment/>
    </xf>
    <xf numFmtId="1" fontId="11" fillId="2" borderId="10" xfId="0" applyNumberFormat="1" applyFont="1" applyFill="1" applyBorder="1" applyAlignment="1">
      <alignment wrapText="1"/>
    </xf>
    <xf numFmtId="0" fontId="2" fillId="2" borderId="11" xfId="0" applyFont="1" applyFill="1" applyBorder="1" applyAlignment="1">
      <alignment/>
    </xf>
    <xf numFmtId="0" fontId="2" fillId="2" borderId="11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/>
    </xf>
    <xf numFmtId="0" fontId="0" fillId="0" borderId="3" xfId="0" applyFont="1" applyFill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/>
    </xf>
    <xf numFmtId="0" fontId="7" fillId="0" borderId="7" xfId="0" applyFont="1" applyBorder="1" applyAlignment="1">
      <alignment wrapText="1"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 wrapText="1"/>
    </xf>
    <xf numFmtId="0" fontId="3" fillId="2" borderId="7" xfId="0" applyFont="1" applyFill="1" applyBorder="1" applyAlignment="1">
      <alignment/>
    </xf>
    <xf numFmtId="0" fontId="8" fillId="2" borderId="7" xfId="0" applyFont="1" applyFill="1" applyBorder="1" applyAlignment="1">
      <alignment wrapText="1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/>
    </xf>
    <xf numFmtId="0" fontId="7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/>
    </xf>
    <xf numFmtId="0" fontId="7" fillId="0" borderId="5" xfId="0" applyFont="1" applyFill="1" applyBorder="1" applyAlignment="1">
      <alignment wrapText="1"/>
    </xf>
    <xf numFmtId="0" fontId="2" fillId="3" borderId="0" xfId="0" applyFont="1" applyFill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 wrapText="1"/>
    </xf>
    <xf numFmtId="0" fontId="3" fillId="3" borderId="7" xfId="0" applyFont="1" applyFill="1" applyBorder="1" applyAlignment="1">
      <alignment/>
    </xf>
    <xf numFmtId="0" fontId="8" fillId="3" borderId="7" xfId="0" applyFont="1" applyFill="1" applyBorder="1" applyAlignment="1">
      <alignment wrapText="1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/>
    </xf>
    <xf numFmtId="0" fontId="7" fillId="0" borderId="7" xfId="0" applyFont="1" applyFill="1" applyBorder="1" applyAlignment="1">
      <alignment wrapText="1"/>
    </xf>
    <xf numFmtId="3" fontId="10" fillId="0" borderId="0" xfId="0" applyNumberFormat="1" applyFont="1" applyAlignment="1">
      <alignment/>
    </xf>
    <xf numFmtId="0" fontId="12" fillId="0" borderId="0" xfId="0" applyFont="1" applyAlignment="1">
      <alignment shrinkToFit="1"/>
    </xf>
    <xf numFmtId="1" fontId="12" fillId="0" borderId="0" xfId="0" applyNumberFormat="1" applyFont="1" applyAlignment="1">
      <alignment wrapText="1" shrinkToFit="1"/>
    </xf>
    <xf numFmtId="3" fontId="10" fillId="0" borderId="0" xfId="0" applyNumberFormat="1" applyFont="1" applyBorder="1" applyAlignment="1">
      <alignment horizontal="right" vertical="center" shrinkToFit="1"/>
    </xf>
    <xf numFmtId="1" fontId="1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shrinkToFit="1"/>
    </xf>
    <xf numFmtId="1" fontId="10" fillId="0" borderId="0" xfId="0" applyNumberFormat="1" applyFont="1" applyAlignment="1">
      <alignment wrapText="1" shrinkToFit="1"/>
    </xf>
    <xf numFmtId="3" fontId="14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" fontId="10" fillId="0" borderId="12" xfId="0" applyNumberFormat="1" applyFont="1" applyBorder="1" applyAlignment="1">
      <alignment/>
    </xf>
    <xf numFmtId="0" fontId="14" fillId="0" borderId="13" xfId="0" applyFont="1" applyBorder="1" applyAlignment="1">
      <alignment shrinkToFit="1"/>
    </xf>
    <xf numFmtId="0" fontId="14" fillId="0" borderId="12" xfId="0" applyFont="1" applyBorder="1" applyAlignment="1">
      <alignment shrinkToFit="1"/>
    </xf>
    <xf numFmtId="1" fontId="14" fillId="0" borderId="12" xfId="0" applyNumberFormat="1" applyFont="1" applyBorder="1" applyAlignment="1">
      <alignment wrapText="1" shrinkToFit="1"/>
    </xf>
    <xf numFmtId="0" fontId="12" fillId="2" borderId="13" xfId="0" applyFont="1" applyFill="1" applyBorder="1" applyAlignment="1">
      <alignment shrinkToFit="1"/>
    </xf>
    <xf numFmtId="0" fontId="12" fillId="2" borderId="12" xfId="0" applyFont="1" applyFill="1" applyBorder="1" applyAlignment="1">
      <alignment shrinkToFit="1"/>
    </xf>
    <xf numFmtId="1" fontId="10" fillId="2" borderId="12" xfId="0" applyNumberFormat="1" applyFont="1" applyFill="1" applyBorder="1" applyAlignment="1">
      <alignment/>
    </xf>
    <xf numFmtId="1" fontId="12" fillId="2" borderId="12" xfId="0" applyNumberFormat="1" applyFont="1" applyFill="1" applyBorder="1" applyAlignment="1">
      <alignment wrapText="1" shrinkToFit="1"/>
    </xf>
    <xf numFmtId="3" fontId="10" fillId="0" borderId="0" xfId="0" applyNumberFormat="1" applyFont="1" applyAlignment="1">
      <alignment vertical="center" shrinkToFit="1"/>
    </xf>
    <xf numFmtId="0" fontId="10" fillId="0" borderId="0" xfId="0" applyFont="1" applyAlignment="1">
      <alignment shrinkToFit="1"/>
    </xf>
    <xf numFmtId="0" fontId="1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/>
    </xf>
    <xf numFmtId="0" fontId="0" fillId="2" borderId="3" xfId="0" applyFont="1" applyFill="1" applyBorder="1" applyAlignment="1">
      <alignment wrapText="1"/>
    </xf>
    <xf numFmtId="0" fontId="2" fillId="2" borderId="1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/>
    </xf>
    <xf numFmtId="0" fontId="8" fillId="2" borderId="5" xfId="0" applyFont="1" applyFill="1" applyBorder="1" applyAlignment="1">
      <alignment wrapText="1"/>
    </xf>
    <xf numFmtId="3" fontId="3" fillId="2" borderId="15" xfId="0" applyNumberFormat="1" applyFont="1" applyFill="1" applyBorder="1" applyAlignment="1">
      <alignment wrapText="1"/>
    </xf>
    <xf numFmtId="0" fontId="10" fillId="2" borderId="2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1" fontId="10" fillId="2" borderId="3" xfId="0" applyNumberFormat="1" applyFont="1" applyFill="1" applyBorder="1" applyAlignment="1">
      <alignment/>
    </xf>
    <xf numFmtId="1" fontId="11" fillId="2" borderId="3" xfId="0" applyNumberFormat="1" applyFont="1" applyFill="1" applyBorder="1" applyAlignment="1">
      <alignment wrapText="1"/>
    </xf>
    <xf numFmtId="0" fontId="12" fillId="2" borderId="4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1" fontId="12" fillId="2" borderId="5" xfId="0" applyNumberFormat="1" applyFont="1" applyFill="1" applyBorder="1" applyAlignment="1">
      <alignment/>
    </xf>
    <xf numFmtId="1" fontId="13" fillId="2" borderId="5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2" fillId="2" borderId="11" xfId="0" applyFont="1" applyFill="1" applyBorder="1" applyAlignment="1">
      <alignment wrapText="1"/>
    </xf>
    <xf numFmtId="0" fontId="1" fillId="0" borderId="1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3" fillId="2" borderId="15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2" borderId="17" xfId="0" applyNumberFormat="1" applyFont="1" applyFill="1" applyBorder="1" applyAlignment="1">
      <alignment shrinkToFit="1"/>
    </xf>
    <xf numFmtId="3" fontId="3" fillId="0" borderId="16" xfId="0" applyNumberFormat="1" applyFont="1" applyBorder="1" applyAlignment="1">
      <alignment shrinkToFit="1"/>
    </xf>
    <xf numFmtId="3" fontId="1" fillId="0" borderId="16" xfId="0" applyNumberFormat="1" applyFont="1" applyBorder="1" applyAlignment="1">
      <alignment shrinkToFit="1"/>
    </xf>
    <xf numFmtId="3" fontId="3" fillId="2" borderId="18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3" fillId="3" borderId="15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2" borderId="12" xfId="0" applyNumberFormat="1" applyFont="1" applyFill="1" applyBorder="1" applyAlignment="1">
      <alignment shrinkToFit="1"/>
    </xf>
    <xf numFmtId="3" fontId="3" fillId="0" borderId="0" xfId="0" applyNumberFormat="1" applyFont="1" applyAlignment="1">
      <alignment shrinkToFit="1"/>
    </xf>
    <xf numFmtId="3" fontId="2" fillId="0" borderId="12" xfId="0" applyNumberFormat="1" applyFont="1" applyBorder="1" applyAlignment="1">
      <alignment shrinkToFit="1"/>
    </xf>
    <xf numFmtId="3" fontId="1" fillId="0" borderId="0" xfId="0" applyNumberFormat="1" applyFont="1" applyAlignment="1">
      <alignment shrinkToFit="1"/>
    </xf>
    <xf numFmtId="3" fontId="4" fillId="0" borderId="16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2" borderId="8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3" fillId="2" borderId="15" xfId="0" applyNumberFormat="1" applyFont="1" applyFill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/>
    </xf>
    <xf numFmtId="3" fontId="3" fillId="2" borderId="15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3" fillId="2" borderId="14" xfId="0" applyNumberFormat="1" applyFont="1" applyFill="1" applyBorder="1" applyAlignment="1">
      <alignment/>
    </xf>
    <xf numFmtId="3" fontId="1" fillId="2" borderId="18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vertical="center" shrinkToFit="1"/>
    </xf>
    <xf numFmtId="3" fontId="1" fillId="2" borderId="14" xfId="0" applyNumberFormat="1" applyFont="1" applyFill="1" applyBorder="1" applyAlignment="1">
      <alignment/>
    </xf>
    <xf numFmtId="3" fontId="2" fillId="0" borderId="17" xfId="0" applyNumberFormat="1" applyFont="1" applyBorder="1" applyAlignment="1">
      <alignment shrinkToFit="1"/>
    </xf>
    <xf numFmtId="3" fontId="1" fillId="0" borderId="18" xfId="0" applyNumberFormat="1" applyFont="1" applyBorder="1" applyAlignment="1">
      <alignment shrinkToFit="1"/>
    </xf>
    <xf numFmtId="3" fontId="1" fillId="0" borderId="15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 shrinkToFit="1"/>
    </xf>
    <xf numFmtId="3" fontId="3" fillId="2" borderId="8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 shrinkToFit="1"/>
    </xf>
    <xf numFmtId="1" fontId="1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 wrapText="1" shrinkToFit="1"/>
    </xf>
    <xf numFmtId="3" fontId="10" fillId="0" borderId="0" xfId="0" applyNumberFormat="1" applyFont="1" applyAlignment="1">
      <alignment vertical="center" shrinkToFit="1"/>
    </xf>
    <xf numFmtId="3" fontId="0" fillId="0" borderId="0" xfId="0" applyNumberFormat="1" applyFont="1" applyAlignment="1">
      <alignment horizontal="left" vertical="center" wrapText="1" shrinkToFit="1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3" fontId="7" fillId="0" borderId="0" xfId="0" applyNumberFormat="1" applyFont="1" applyAlignment="1">
      <alignment wrapText="1"/>
    </xf>
    <xf numFmtId="3" fontId="1" fillId="0" borderId="19" xfId="0" applyNumberFormat="1" applyFont="1" applyBorder="1" applyAlignment="1">
      <alignment vertical="center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67"/>
  <sheetViews>
    <sheetView tabSelected="1" workbookViewId="0" topLeftCell="A71">
      <selection activeCell="G83" sqref="G83"/>
    </sheetView>
  </sheetViews>
  <sheetFormatPr defaultColWidth="9.00390625" defaultRowHeight="12.75"/>
  <cols>
    <col min="1" max="1" width="4.625" style="1" bestFit="1" customWidth="1"/>
    <col min="2" max="2" width="6.875" style="8" customWidth="1"/>
    <col min="3" max="3" width="4.625" style="1" customWidth="1"/>
    <col min="4" max="4" width="26.875" style="11" customWidth="1"/>
    <col min="5" max="5" width="11.625" style="1" bestFit="1" customWidth="1"/>
    <col min="6" max="6" width="7.375" style="1" bestFit="1" customWidth="1"/>
    <col min="7" max="7" width="8.875" style="207" bestFit="1" customWidth="1"/>
    <col min="8" max="16384" width="9.125" style="1" customWidth="1"/>
  </cols>
  <sheetData>
    <row r="1" ht="12.75">
      <c r="A1" s="166" t="s">
        <v>66</v>
      </c>
    </row>
    <row r="2" ht="12.75">
      <c r="A2" s="166" t="s">
        <v>76</v>
      </c>
    </row>
    <row r="3" ht="12.75">
      <c r="A3" s="15" t="s">
        <v>68</v>
      </c>
    </row>
    <row r="4" ht="12.75">
      <c r="A4" s="15" t="s">
        <v>65</v>
      </c>
    </row>
    <row r="5" ht="12.75">
      <c r="B5" s="15"/>
    </row>
    <row r="6" ht="12.75">
      <c r="A6" s="187" t="s">
        <v>64</v>
      </c>
    </row>
    <row r="7" spans="1:250" s="4" customFormat="1" ht="13.5" thickBot="1">
      <c r="A7" s="188" t="s">
        <v>78</v>
      </c>
      <c r="B7" s="9"/>
      <c r="C7" s="3"/>
      <c r="D7" s="1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</row>
    <row r="8" spans="1:250" s="2" customFormat="1" ht="60">
      <c r="A8" s="111" t="s">
        <v>17</v>
      </c>
      <c r="B8" s="112" t="s">
        <v>20</v>
      </c>
      <c r="C8" s="111" t="s">
        <v>22</v>
      </c>
      <c r="D8" s="113" t="s">
        <v>19</v>
      </c>
      <c r="E8" s="208" t="s">
        <v>26</v>
      </c>
      <c r="F8" s="208" t="s">
        <v>67</v>
      </c>
      <c r="G8" s="208" t="s">
        <v>69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</row>
    <row r="9" spans="1:250" ht="12.75">
      <c r="A9" s="114"/>
      <c r="B9" s="115"/>
      <c r="C9" s="116"/>
      <c r="D9" s="117"/>
      <c r="E9" s="209"/>
      <c r="F9" s="209"/>
      <c r="G9" s="209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</row>
    <row r="10" spans="1:250" s="4" customFormat="1" ht="12.75">
      <c r="A10" s="5"/>
      <c r="B10" s="9"/>
      <c r="C10" s="3"/>
      <c r="D10" s="13"/>
      <c r="E10" s="210"/>
      <c r="F10" s="210"/>
      <c r="G10" s="21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</row>
    <row r="11" spans="1:7" s="6" customFormat="1" ht="12.75">
      <c r="A11" s="158" t="s">
        <v>0</v>
      </c>
      <c r="B11" s="159"/>
      <c r="C11" s="160"/>
      <c r="D11" s="161" t="s">
        <v>2</v>
      </c>
      <c r="E11" s="224">
        <f>SUM(E12:E13)</f>
        <v>40000</v>
      </c>
      <c r="F11" s="224">
        <f>SUM(F12:F13)</f>
        <v>0</v>
      </c>
      <c r="G11" s="211">
        <f>E11+F11</f>
        <v>40000</v>
      </c>
    </row>
    <row r="12" spans="1:7" ht="12.75">
      <c r="A12" s="122"/>
      <c r="B12" s="123"/>
      <c r="C12" s="4"/>
      <c r="D12" s="124"/>
      <c r="E12" s="225"/>
      <c r="F12" s="225"/>
      <c r="G12" s="212"/>
    </row>
    <row r="13" spans="1:7" s="2" customFormat="1" ht="25.5">
      <c r="A13" s="141"/>
      <c r="B13" s="142" t="s">
        <v>1</v>
      </c>
      <c r="C13" s="143"/>
      <c r="D13" s="144" t="s">
        <v>18</v>
      </c>
      <c r="E13" s="226">
        <f>SUM(E14:E15)</f>
        <v>40000</v>
      </c>
      <c r="F13" s="226">
        <f>SUM(F14:F15)</f>
        <v>0</v>
      </c>
      <c r="G13" s="213">
        <f>E13+F13</f>
        <v>40000</v>
      </c>
    </row>
    <row r="14" spans="1:7" ht="12.75">
      <c r="A14" s="122"/>
      <c r="B14" s="123"/>
      <c r="C14" s="4"/>
      <c r="D14" s="124"/>
      <c r="E14" s="225"/>
      <c r="F14" s="225"/>
      <c r="G14" s="211"/>
    </row>
    <row r="15" spans="1:7" ht="89.25">
      <c r="A15" s="122"/>
      <c r="B15" s="123"/>
      <c r="C15" s="4">
        <v>211</v>
      </c>
      <c r="D15" s="124" t="s">
        <v>25</v>
      </c>
      <c r="E15" s="225">
        <v>40000</v>
      </c>
      <c r="F15" s="225"/>
      <c r="G15" s="214">
        <f>E15+F15</f>
        <v>40000</v>
      </c>
    </row>
    <row r="16" spans="1:7" ht="12.75">
      <c r="A16" s="129"/>
      <c r="B16" s="130"/>
      <c r="C16" s="131"/>
      <c r="D16" s="132"/>
      <c r="E16" s="227"/>
      <c r="F16" s="227"/>
      <c r="G16" s="211"/>
    </row>
    <row r="17" spans="1:7" s="7" customFormat="1" ht="12.75">
      <c r="A17" s="133"/>
      <c r="B17" s="134"/>
      <c r="C17" s="135"/>
      <c r="D17" s="136"/>
      <c r="E17" s="228"/>
      <c r="F17" s="228"/>
      <c r="G17" s="211"/>
    </row>
    <row r="18" spans="1:7" s="6" customFormat="1" ht="25.5">
      <c r="A18" s="145">
        <v>700</v>
      </c>
      <c r="B18" s="146"/>
      <c r="C18" s="147"/>
      <c r="D18" s="148" t="s">
        <v>3</v>
      </c>
      <c r="E18" s="215">
        <f>SUM(E19:E20)</f>
        <v>10000</v>
      </c>
      <c r="F18" s="215">
        <f>SUM(F19:F20)</f>
        <v>0</v>
      </c>
      <c r="G18" s="215">
        <f>E18+F18</f>
        <v>10000</v>
      </c>
    </row>
    <row r="19" spans="1:7" ht="12.75">
      <c r="A19" s="122"/>
      <c r="B19" s="123"/>
      <c r="C19" s="4"/>
      <c r="D19" s="124"/>
      <c r="E19" s="225"/>
      <c r="F19" s="225"/>
      <c r="G19" s="211"/>
    </row>
    <row r="20" spans="1:7" s="2" customFormat="1" ht="25.5">
      <c r="A20" s="141"/>
      <c r="B20" s="142">
        <v>70005</v>
      </c>
      <c r="C20" s="143"/>
      <c r="D20" s="144" t="s">
        <v>4</v>
      </c>
      <c r="E20" s="226">
        <f>SUM(E22:E25)</f>
        <v>10000</v>
      </c>
      <c r="F20" s="226">
        <f>SUM(F22:F25)</f>
        <v>0</v>
      </c>
      <c r="G20" s="213">
        <f>E20+F20</f>
        <v>10000</v>
      </c>
    </row>
    <row r="21" spans="1:7" s="2" customFormat="1" ht="12.75">
      <c r="A21" s="125"/>
      <c r="B21" s="126"/>
      <c r="C21" s="127"/>
      <c r="D21" s="128"/>
      <c r="E21" s="229"/>
      <c r="F21" s="229"/>
      <c r="G21" s="211"/>
    </row>
    <row r="22" spans="1:7" s="2" customFormat="1" ht="12.75">
      <c r="A22" s="125"/>
      <c r="B22" s="126"/>
      <c r="C22" s="127"/>
      <c r="D22" s="128"/>
      <c r="E22" s="225"/>
      <c r="F22" s="225"/>
      <c r="G22" s="211"/>
    </row>
    <row r="23" spans="1:7" ht="12.75">
      <c r="A23" s="122"/>
      <c r="B23" s="123"/>
      <c r="C23" s="4"/>
      <c r="D23" s="124"/>
      <c r="E23" s="225"/>
      <c r="F23" s="225"/>
      <c r="G23" s="211"/>
    </row>
    <row r="24" spans="1:7" ht="89.25">
      <c r="A24" s="122"/>
      <c r="B24" s="123"/>
      <c r="C24" s="4">
        <v>211</v>
      </c>
      <c r="D24" s="124" t="s">
        <v>25</v>
      </c>
      <c r="E24" s="225">
        <v>10000</v>
      </c>
      <c r="F24" s="225"/>
      <c r="G24" s="214">
        <f>E24+F24</f>
        <v>10000</v>
      </c>
    </row>
    <row r="25" spans="1:7" ht="12.75">
      <c r="A25" s="129"/>
      <c r="B25" s="130"/>
      <c r="C25" s="131"/>
      <c r="D25" s="132"/>
      <c r="E25" s="227"/>
      <c r="F25" s="227"/>
      <c r="G25" s="211"/>
    </row>
    <row r="26" spans="1:7" ht="12.75">
      <c r="A26" s="137"/>
      <c r="B26" s="138"/>
      <c r="C26" s="135"/>
      <c r="D26" s="136"/>
      <c r="E26" s="228"/>
      <c r="F26" s="228"/>
      <c r="G26" s="211"/>
    </row>
    <row r="27" spans="1:7" s="6" customFormat="1" ht="12.75">
      <c r="A27" s="145">
        <v>710</v>
      </c>
      <c r="B27" s="146"/>
      <c r="C27" s="147"/>
      <c r="D27" s="148" t="s">
        <v>5</v>
      </c>
      <c r="E27" s="215">
        <f>E37+E33+E29</f>
        <v>301000</v>
      </c>
      <c r="F27" s="215">
        <f>F37+F33+F29</f>
        <v>0</v>
      </c>
      <c r="G27" s="215">
        <f>E27+F27</f>
        <v>301000</v>
      </c>
    </row>
    <row r="28" spans="1:7" ht="12.75">
      <c r="A28" s="122"/>
      <c r="B28" s="123"/>
      <c r="C28" s="4"/>
      <c r="D28" s="124"/>
      <c r="E28" s="225"/>
      <c r="F28" s="225"/>
      <c r="G28" s="211"/>
    </row>
    <row r="29" spans="1:7" s="2" customFormat="1" ht="25.5">
      <c r="A29" s="141"/>
      <c r="B29" s="142">
        <v>71013</v>
      </c>
      <c r="C29" s="143"/>
      <c r="D29" s="144" t="s">
        <v>6</v>
      </c>
      <c r="E29" s="226">
        <f>SUM(E30:E31)</f>
        <v>162000</v>
      </c>
      <c r="F29" s="226">
        <f>SUM(F30:F31)</f>
        <v>0</v>
      </c>
      <c r="G29" s="213">
        <f>E29+F29</f>
        <v>162000</v>
      </c>
    </row>
    <row r="30" spans="1:7" ht="12.75">
      <c r="A30" s="122"/>
      <c r="B30" s="123"/>
      <c r="C30" s="4"/>
      <c r="D30" s="124"/>
      <c r="E30" s="225"/>
      <c r="F30" s="225"/>
      <c r="G30" s="211"/>
    </row>
    <row r="31" spans="1:7" ht="89.25">
      <c r="A31" s="122"/>
      <c r="B31" s="123"/>
      <c r="C31" s="4">
        <v>211</v>
      </c>
      <c r="D31" s="124" t="s">
        <v>25</v>
      </c>
      <c r="E31" s="225">
        <v>162000</v>
      </c>
      <c r="F31" s="225"/>
      <c r="G31" s="214">
        <f>E31+F31</f>
        <v>162000</v>
      </c>
    </row>
    <row r="32" spans="1:7" ht="12.75">
      <c r="A32" s="122"/>
      <c r="B32" s="123"/>
      <c r="C32" s="4"/>
      <c r="D32" s="124"/>
      <c r="E32" s="225"/>
      <c r="F32" s="225"/>
      <c r="G32" s="211"/>
    </row>
    <row r="33" spans="1:7" s="2" customFormat="1" ht="25.5">
      <c r="A33" s="141"/>
      <c r="B33" s="142">
        <v>71014</v>
      </c>
      <c r="C33" s="143"/>
      <c r="D33" s="144" t="s">
        <v>7</v>
      </c>
      <c r="E33" s="226">
        <f>SUM(E34:E35)</f>
        <v>1000</v>
      </c>
      <c r="F33" s="226">
        <f>SUM(F34:F35)</f>
        <v>0</v>
      </c>
      <c r="G33" s="213">
        <f>E33+F33</f>
        <v>1000</v>
      </c>
    </row>
    <row r="34" spans="1:7" ht="12.75">
      <c r="A34" s="122"/>
      <c r="B34" s="123"/>
      <c r="C34" s="4"/>
      <c r="D34" s="124"/>
      <c r="E34" s="225"/>
      <c r="F34" s="225"/>
      <c r="G34" s="211"/>
    </row>
    <row r="35" spans="1:7" ht="89.25">
      <c r="A35" s="122"/>
      <c r="B35" s="123"/>
      <c r="C35" s="4">
        <v>211</v>
      </c>
      <c r="D35" s="124" t="s">
        <v>25</v>
      </c>
      <c r="E35" s="225">
        <v>1000</v>
      </c>
      <c r="F35" s="225"/>
      <c r="G35" s="214">
        <f>E35+F35</f>
        <v>1000</v>
      </c>
    </row>
    <row r="36" spans="1:7" ht="12.75">
      <c r="A36" s="122"/>
      <c r="B36" s="123"/>
      <c r="C36" s="4"/>
      <c r="D36" s="124"/>
      <c r="E36" s="225"/>
      <c r="F36" s="225"/>
      <c r="G36" s="213"/>
    </row>
    <row r="37" spans="1:7" s="2" customFormat="1" ht="12.75">
      <c r="A37" s="141"/>
      <c r="B37" s="142">
        <v>71015</v>
      </c>
      <c r="C37" s="143"/>
      <c r="D37" s="144" t="s">
        <v>8</v>
      </c>
      <c r="E37" s="226">
        <f>SUM(E38:E40)</f>
        <v>138000</v>
      </c>
      <c r="F37" s="226">
        <f>SUM(F38:F40)</f>
        <v>0</v>
      </c>
      <c r="G37" s="211">
        <f>E37+F37</f>
        <v>138000</v>
      </c>
    </row>
    <row r="38" spans="1:7" s="2" customFormat="1" ht="12.75">
      <c r="A38" s="125"/>
      <c r="B38" s="126"/>
      <c r="C38" s="127"/>
      <c r="D38" s="128"/>
      <c r="E38" s="225"/>
      <c r="F38" s="225"/>
      <c r="G38" s="211"/>
    </row>
    <row r="39" spans="1:7" s="2" customFormat="1" ht="89.25">
      <c r="A39" s="125"/>
      <c r="B39" s="126"/>
      <c r="C39" s="4">
        <v>211</v>
      </c>
      <c r="D39" s="124" t="s">
        <v>25</v>
      </c>
      <c r="E39" s="225">
        <v>138000</v>
      </c>
      <c r="F39" s="225"/>
      <c r="G39" s="214">
        <f>E39+F39</f>
        <v>138000</v>
      </c>
    </row>
    <row r="40" spans="1:7" s="2" customFormat="1" ht="12.75">
      <c r="A40" s="139"/>
      <c r="B40" s="140"/>
      <c r="C40" s="131"/>
      <c r="D40" s="132"/>
      <c r="E40" s="227"/>
      <c r="F40" s="227"/>
      <c r="G40" s="211"/>
    </row>
    <row r="41" spans="1:7" s="6" customFormat="1" ht="25.5">
      <c r="A41" s="145">
        <v>750</v>
      </c>
      <c r="B41" s="146"/>
      <c r="C41" s="147"/>
      <c r="D41" s="148" t="s">
        <v>9</v>
      </c>
      <c r="E41" s="215">
        <f>E43+E48</f>
        <v>209400</v>
      </c>
      <c r="F41" s="215">
        <f>F43+F48</f>
        <v>-3214</v>
      </c>
      <c r="G41" s="215">
        <f>E41+F41</f>
        <v>206186</v>
      </c>
    </row>
    <row r="42" spans="1:7" ht="12.75">
      <c r="A42" s="122"/>
      <c r="B42" s="123"/>
      <c r="C42" s="4"/>
      <c r="D42" s="124"/>
      <c r="E42" s="225"/>
      <c r="F42" s="225"/>
      <c r="G42" s="211"/>
    </row>
    <row r="43" spans="1:7" s="2" customFormat="1" ht="12.75">
      <c r="A43" s="162"/>
      <c r="B43" s="163">
        <v>75011</v>
      </c>
      <c r="C43" s="164"/>
      <c r="D43" s="165" t="s">
        <v>10</v>
      </c>
      <c r="E43" s="213">
        <f>SUM(E44:E45)</f>
        <v>177400</v>
      </c>
      <c r="F43" s="213">
        <f>SUM(F44:F45)</f>
        <v>0</v>
      </c>
      <c r="G43" s="213">
        <f>E43+F43</f>
        <v>177400</v>
      </c>
    </row>
    <row r="44" spans="1:7" ht="12.75">
      <c r="A44" s="122"/>
      <c r="B44" s="123"/>
      <c r="C44" s="4"/>
      <c r="D44" s="124"/>
      <c r="E44" s="225"/>
      <c r="F44" s="225"/>
      <c r="G44" s="211"/>
    </row>
    <row r="45" spans="1:7" ht="89.25">
      <c r="A45" s="122"/>
      <c r="B45" s="123"/>
      <c r="C45" s="4">
        <v>211</v>
      </c>
      <c r="D45" s="124" t="s">
        <v>25</v>
      </c>
      <c r="E45" s="225">
        <v>177400</v>
      </c>
      <c r="F45" s="225"/>
      <c r="G45" s="214">
        <f>E45+F45</f>
        <v>177400</v>
      </c>
    </row>
    <row r="46" spans="1:7" ht="12.75">
      <c r="A46" s="122"/>
      <c r="B46" s="123"/>
      <c r="C46" s="4"/>
      <c r="D46" s="124"/>
      <c r="E46" s="225"/>
      <c r="F46" s="225"/>
      <c r="G46" s="211"/>
    </row>
    <row r="47" spans="1:7" ht="12.75">
      <c r="A47" s="122"/>
      <c r="B47" s="123"/>
      <c r="C47" s="4"/>
      <c r="D47" s="124"/>
      <c r="E47" s="225"/>
      <c r="F47" s="225"/>
      <c r="G47" s="211"/>
    </row>
    <row r="48" spans="1:7" s="2" customFormat="1" ht="12.75">
      <c r="A48" s="162"/>
      <c r="B48" s="163">
        <v>75045</v>
      </c>
      <c r="C48" s="164"/>
      <c r="D48" s="165" t="s">
        <v>11</v>
      </c>
      <c r="E48" s="213">
        <f>SUM(E49:E51)</f>
        <v>32000</v>
      </c>
      <c r="F48" s="213">
        <f>SUM(F49:F51)</f>
        <v>-3214</v>
      </c>
      <c r="G48" s="211">
        <f>E48+F48</f>
        <v>28786</v>
      </c>
    </row>
    <row r="49" spans="1:10" s="2" customFormat="1" ht="12.75">
      <c r="A49" s="125"/>
      <c r="B49" s="126"/>
      <c r="C49" s="127"/>
      <c r="D49" s="128"/>
      <c r="E49" s="225"/>
      <c r="F49" s="225"/>
      <c r="G49" s="211"/>
      <c r="J49" s="157"/>
    </row>
    <row r="50" spans="1:7" ht="89.25">
      <c r="A50" s="122"/>
      <c r="B50" s="123"/>
      <c r="C50" s="4">
        <v>211</v>
      </c>
      <c r="D50" s="124" t="s">
        <v>25</v>
      </c>
      <c r="E50" s="225">
        <v>32000</v>
      </c>
      <c r="F50" s="225">
        <v>-3214</v>
      </c>
      <c r="G50" s="214">
        <f>E50+F50</f>
        <v>28786</v>
      </c>
    </row>
    <row r="51" spans="1:7" ht="13.5" thickBot="1">
      <c r="A51" s="122"/>
      <c r="B51" s="123"/>
      <c r="C51" s="4"/>
      <c r="D51" s="124"/>
      <c r="E51" s="225"/>
      <c r="F51" s="225"/>
      <c r="G51" s="216"/>
    </row>
    <row r="52" spans="1:10" ht="57" thickBot="1">
      <c r="A52" s="181">
        <v>751</v>
      </c>
      <c r="B52" s="182"/>
      <c r="C52" s="183"/>
      <c r="D52" s="184" t="s">
        <v>73</v>
      </c>
      <c r="E52" s="230">
        <f>SUM(E54)</f>
        <v>1630</v>
      </c>
      <c r="F52" s="230">
        <f>SUM(F54)</f>
        <v>0</v>
      </c>
      <c r="G52" s="217">
        <f>SUM(E52:F52)</f>
        <v>1630</v>
      </c>
      <c r="H52" s="169"/>
      <c r="I52" s="170"/>
      <c r="J52" s="171"/>
    </row>
    <row r="53" spans="1:10" ht="12.75" thickBot="1">
      <c r="A53" s="167"/>
      <c r="B53" s="167"/>
      <c r="C53" s="22"/>
      <c r="D53" s="168"/>
      <c r="E53" s="231"/>
      <c r="F53" s="231"/>
      <c r="G53" s="218"/>
      <c r="H53" s="172"/>
      <c r="I53" s="170"/>
      <c r="J53" s="171"/>
    </row>
    <row r="54" spans="1:10" ht="57" thickBot="1">
      <c r="A54" s="178"/>
      <c r="B54" s="179">
        <v>75109</v>
      </c>
      <c r="C54" s="177"/>
      <c r="D54" s="180" t="s">
        <v>74</v>
      </c>
      <c r="E54" s="232">
        <f>SUM(E56)</f>
        <v>1630</v>
      </c>
      <c r="F54" s="232">
        <f>SUM(F56)</f>
        <v>0</v>
      </c>
      <c r="G54" s="263">
        <f>SUM(E54:F54)</f>
        <v>1630</v>
      </c>
      <c r="H54" s="169"/>
      <c r="I54" s="170"/>
      <c r="J54" s="171"/>
    </row>
    <row r="55" spans="1:10" ht="12">
      <c r="A55" s="173"/>
      <c r="B55" s="173"/>
      <c r="C55" s="22"/>
      <c r="D55" s="174"/>
      <c r="E55" s="233"/>
      <c r="F55" s="233"/>
      <c r="G55" s="219"/>
      <c r="H55" s="175"/>
      <c r="I55" s="170"/>
      <c r="J55" s="171"/>
    </row>
    <row r="56" spans="1:10" ht="89.25">
      <c r="A56" s="167"/>
      <c r="B56" s="176"/>
      <c r="C56" s="24">
        <v>211</v>
      </c>
      <c r="D56" s="11" t="s">
        <v>25</v>
      </c>
      <c r="E56" s="233">
        <v>1630</v>
      </c>
      <c r="F56" s="233"/>
      <c r="G56" s="264">
        <f>SUM(E56:F56)</f>
        <v>1630</v>
      </c>
      <c r="H56" s="169"/>
      <c r="I56" s="170"/>
      <c r="J56" s="171"/>
    </row>
    <row r="57" spans="1:7" ht="12.75">
      <c r="A57" s="137"/>
      <c r="B57" s="138"/>
      <c r="C57" s="135"/>
      <c r="D57" s="136"/>
      <c r="E57" s="228"/>
      <c r="F57" s="228"/>
      <c r="G57" s="211"/>
    </row>
    <row r="58" spans="1:7" s="6" customFormat="1" ht="12.75">
      <c r="A58" s="145">
        <v>851</v>
      </c>
      <c r="B58" s="146"/>
      <c r="C58" s="147"/>
      <c r="D58" s="148" t="s">
        <v>12</v>
      </c>
      <c r="E58" s="215">
        <f>E62</f>
        <v>621600</v>
      </c>
      <c r="F58" s="215">
        <f>F62</f>
        <v>0</v>
      </c>
      <c r="G58" s="215">
        <f>E58+F58</f>
        <v>621600</v>
      </c>
    </row>
    <row r="59" spans="1:7" s="6" customFormat="1" ht="12.75">
      <c r="A59" s="118"/>
      <c r="B59" s="119"/>
      <c r="C59" s="120"/>
      <c r="D59" s="121"/>
      <c r="E59" s="234"/>
      <c r="F59" s="234"/>
      <c r="G59" s="211"/>
    </row>
    <row r="60" spans="1:7" ht="12.75">
      <c r="A60" s="122"/>
      <c r="B60" s="123"/>
      <c r="C60" s="4"/>
      <c r="D60" s="124"/>
      <c r="E60" s="225"/>
      <c r="F60" s="225"/>
      <c r="G60" s="211"/>
    </row>
    <row r="61" spans="1:7" s="2" customFormat="1" ht="38.25">
      <c r="A61" s="149"/>
      <c r="B61" s="150">
        <v>85156</v>
      </c>
      <c r="C61" s="151"/>
      <c r="D61" s="152" t="s">
        <v>24</v>
      </c>
      <c r="E61" s="235"/>
      <c r="F61" s="235"/>
      <c r="G61" s="211"/>
    </row>
    <row r="62" spans="1:7" s="2" customFormat="1" ht="25.5">
      <c r="A62" s="153"/>
      <c r="B62" s="154"/>
      <c r="C62" s="155"/>
      <c r="D62" s="156" t="s">
        <v>21</v>
      </c>
      <c r="E62" s="236">
        <f>SUM(E63:E64)</f>
        <v>621600</v>
      </c>
      <c r="F62" s="236">
        <f>SUM(F63:F64)</f>
        <v>0</v>
      </c>
      <c r="G62" s="213">
        <f>E62+F62</f>
        <v>621600</v>
      </c>
    </row>
    <row r="63" spans="1:7" ht="12.75">
      <c r="A63" s="122"/>
      <c r="B63" s="123"/>
      <c r="C63" s="4"/>
      <c r="D63" s="124"/>
      <c r="E63" s="225"/>
      <c r="F63" s="225"/>
      <c r="G63" s="211"/>
    </row>
    <row r="64" spans="1:7" ht="89.25">
      <c r="A64" s="129"/>
      <c r="B64" s="130"/>
      <c r="C64" s="131">
        <v>211</v>
      </c>
      <c r="D64" s="132" t="s">
        <v>25</v>
      </c>
      <c r="E64" s="227">
        <v>621600</v>
      </c>
      <c r="F64" s="227"/>
      <c r="G64" s="265">
        <f>E64+F64</f>
        <v>621600</v>
      </c>
    </row>
    <row r="65" spans="1:7" ht="12.75">
      <c r="A65" s="137"/>
      <c r="B65" s="138"/>
      <c r="C65" s="135"/>
      <c r="D65" s="136"/>
      <c r="E65" s="237"/>
      <c r="F65" s="237"/>
      <c r="G65" s="211"/>
    </row>
    <row r="66" spans="1:7" s="6" customFormat="1" ht="12.75">
      <c r="A66" s="145">
        <v>853</v>
      </c>
      <c r="B66" s="146"/>
      <c r="C66" s="147"/>
      <c r="D66" s="148" t="s">
        <v>13</v>
      </c>
      <c r="E66" s="215">
        <f>E68+E73+E77</f>
        <v>799800</v>
      </c>
      <c r="F66" s="215">
        <f>F68+F73+F77</f>
        <v>0</v>
      </c>
      <c r="G66" s="215">
        <f>E66+F66</f>
        <v>799800</v>
      </c>
    </row>
    <row r="67" spans="1:7" ht="12.75">
      <c r="A67" s="122"/>
      <c r="B67" s="123"/>
      <c r="C67" s="4"/>
      <c r="D67" s="124"/>
      <c r="E67" s="225"/>
      <c r="F67" s="225"/>
      <c r="G67" s="211"/>
    </row>
    <row r="68" spans="1:7" ht="25.5">
      <c r="A68" s="141"/>
      <c r="B68" s="142">
        <v>85318</v>
      </c>
      <c r="C68" s="143"/>
      <c r="D68" s="144" t="s">
        <v>14</v>
      </c>
      <c r="E68" s="226">
        <f>SUM(E69:E72)</f>
        <v>118300</v>
      </c>
      <c r="F68" s="226">
        <f>SUM(F69:F72)</f>
        <v>0</v>
      </c>
      <c r="G68" s="213">
        <f>E68+F68</f>
        <v>118300</v>
      </c>
    </row>
    <row r="69" spans="1:7" s="2" customFormat="1" ht="12.75">
      <c r="A69" s="125"/>
      <c r="B69" s="126"/>
      <c r="C69" s="127"/>
      <c r="D69" s="128"/>
      <c r="E69" s="225"/>
      <c r="F69" s="225"/>
      <c r="G69" s="211"/>
    </row>
    <row r="70" spans="1:7" s="2" customFormat="1" ht="89.25">
      <c r="A70" s="125"/>
      <c r="B70" s="126"/>
      <c r="C70" s="4">
        <v>211</v>
      </c>
      <c r="D70" s="124" t="s">
        <v>25</v>
      </c>
      <c r="E70" s="225">
        <v>118300</v>
      </c>
      <c r="F70" s="225"/>
      <c r="G70" s="265">
        <f>E70+F70</f>
        <v>118300</v>
      </c>
    </row>
    <row r="71" spans="1:7" s="2" customFormat="1" ht="12.75">
      <c r="A71" s="125"/>
      <c r="B71" s="126"/>
      <c r="C71" s="127"/>
      <c r="D71" s="128"/>
      <c r="E71" s="225"/>
      <c r="F71" s="225"/>
      <c r="G71" s="211"/>
    </row>
    <row r="72" spans="1:7" ht="12.75">
      <c r="A72" s="125"/>
      <c r="B72" s="126"/>
      <c r="C72" s="127"/>
      <c r="D72" s="128"/>
      <c r="E72" s="225"/>
      <c r="F72" s="225"/>
      <c r="G72" s="211"/>
    </row>
    <row r="73" spans="1:7" s="2" customFormat="1" ht="25.5">
      <c r="A73" s="141"/>
      <c r="B73" s="142">
        <v>85321</v>
      </c>
      <c r="C73" s="143"/>
      <c r="D73" s="144" t="s">
        <v>23</v>
      </c>
      <c r="E73" s="226">
        <f>SUM(E74:E75)</f>
        <v>59000</v>
      </c>
      <c r="F73" s="226">
        <f>SUM(F74:F75)</f>
        <v>0</v>
      </c>
      <c r="G73" s="213">
        <f>E73+F73</f>
        <v>59000</v>
      </c>
    </row>
    <row r="74" spans="1:7" s="2" customFormat="1" ht="12.75">
      <c r="A74" s="122"/>
      <c r="B74" s="123"/>
      <c r="C74" s="4"/>
      <c r="D74" s="124"/>
      <c r="E74" s="225"/>
      <c r="F74" s="225"/>
      <c r="G74" s="211"/>
    </row>
    <row r="75" spans="1:7" ht="89.25">
      <c r="A75" s="122"/>
      <c r="B75" s="123"/>
      <c r="C75" s="4">
        <v>211</v>
      </c>
      <c r="D75" s="124" t="s">
        <v>25</v>
      </c>
      <c r="E75" s="225">
        <v>59000</v>
      </c>
      <c r="F75" s="225"/>
      <c r="G75" s="211">
        <f>E75+F75</f>
        <v>59000</v>
      </c>
    </row>
    <row r="76" spans="1:7" ht="12.75">
      <c r="A76" s="122"/>
      <c r="B76" s="123"/>
      <c r="C76" s="4"/>
      <c r="D76" s="124"/>
      <c r="E76" s="225"/>
      <c r="F76" s="225"/>
      <c r="G76" s="211"/>
    </row>
    <row r="77" spans="1:7" ht="12.75">
      <c r="A77" s="141"/>
      <c r="B77" s="142">
        <v>85333</v>
      </c>
      <c r="C77" s="143"/>
      <c r="D77" s="144" t="s">
        <v>15</v>
      </c>
      <c r="E77" s="226">
        <f>SUM(E78:E79)</f>
        <v>622500</v>
      </c>
      <c r="F77" s="226">
        <f>SUM(F78:F79)</f>
        <v>0</v>
      </c>
      <c r="G77" s="211">
        <f>E77+F77</f>
        <v>622500</v>
      </c>
    </row>
    <row r="78" spans="1:7" s="2" customFormat="1" ht="12.75">
      <c r="A78" s="122"/>
      <c r="B78" s="123"/>
      <c r="C78" s="4"/>
      <c r="D78" s="124"/>
      <c r="E78" s="225"/>
      <c r="F78" s="225"/>
      <c r="G78" s="211"/>
    </row>
    <row r="79" spans="1:7" ht="89.25">
      <c r="A79" s="122"/>
      <c r="B79" s="123"/>
      <c r="C79" s="4">
        <v>211</v>
      </c>
      <c r="D79" s="124" t="s">
        <v>25</v>
      </c>
      <c r="E79" s="225">
        <v>622500</v>
      </c>
      <c r="F79" s="225"/>
      <c r="G79" s="265">
        <f>E79+F79</f>
        <v>622500</v>
      </c>
    </row>
    <row r="80" spans="1:7" ht="12.75">
      <c r="A80" s="129"/>
      <c r="B80" s="130"/>
      <c r="C80" s="131"/>
      <c r="D80" s="132"/>
      <c r="E80" s="227"/>
      <c r="F80" s="227"/>
      <c r="G80" s="211"/>
    </row>
    <row r="81" spans="1:7" s="2" customFormat="1" ht="12.75">
      <c r="A81" s="189"/>
      <c r="B81" s="190"/>
      <c r="C81" s="191"/>
      <c r="D81" s="192"/>
      <c r="E81" s="193"/>
      <c r="F81" s="193"/>
      <c r="G81" s="215"/>
    </row>
    <row r="82" spans="1:7" s="2" customFormat="1" ht="12.75">
      <c r="A82" s="194"/>
      <c r="B82" s="195"/>
      <c r="C82" s="196"/>
      <c r="D82" s="197" t="s">
        <v>16</v>
      </c>
      <c r="E82" s="220">
        <f>E11+E18+E27+E41+E58+E66+E52</f>
        <v>1983430</v>
      </c>
      <c r="F82" s="220">
        <f>F11+F18+F27+F41+F58+F66+F52</f>
        <v>-3214</v>
      </c>
      <c r="G82" s="220">
        <f>G11+G18+G27+G41+G58+G66+G52</f>
        <v>1980216</v>
      </c>
    </row>
    <row r="83" spans="1:7" s="2" customFormat="1" ht="12.75">
      <c r="A83" s="6"/>
      <c r="B83" s="10"/>
      <c r="C83" s="6"/>
      <c r="D83" s="14"/>
      <c r="E83" s="238"/>
      <c r="F83" s="238"/>
      <c r="G83" s="216"/>
    </row>
    <row r="84" spans="1:7" s="2" customFormat="1" ht="51">
      <c r="A84" s="6"/>
      <c r="B84" s="10"/>
      <c r="C84" s="6"/>
      <c r="D84" s="12" t="s">
        <v>75</v>
      </c>
      <c r="E84" s="238"/>
      <c r="F84" s="238"/>
      <c r="G84" s="221"/>
    </row>
    <row r="85" spans="1:7" s="6" customFormat="1" ht="21" customHeight="1">
      <c r="A85" s="1"/>
      <c r="B85" s="8"/>
      <c r="C85" s="1"/>
      <c r="D85" s="11"/>
      <c r="E85" s="239"/>
      <c r="F85" s="239"/>
      <c r="G85" s="222"/>
    </row>
    <row r="86" spans="1:7" ht="14.25">
      <c r="A86" s="102"/>
      <c r="B86" s="102"/>
      <c r="C86" s="103"/>
      <c r="D86" s="104"/>
      <c r="E86" s="240"/>
      <c r="F86" s="240"/>
      <c r="G86" s="215"/>
    </row>
    <row r="87" spans="1:7" ht="28.5">
      <c r="A87" s="105" t="s">
        <v>17</v>
      </c>
      <c r="B87" s="105" t="s">
        <v>20</v>
      </c>
      <c r="C87" s="106" t="s">
        <v>22</v>
      </c>
      <c r="D87" s="107" t="s">
        <v>27</v>
      </c>
      <c r="E87" s="241" t="s">
        <v>70</v>
      </c>
      <c r="F87" s="241" t="s">
        <v>71</v>
      </c>
      <c r="G87" s="198" t="s">
        <v>72</v>
      </c>
    </row>
    <row r="88" spans="1:7" ht="14.25">
      <c r="A88" s="108"/>
      <c r="B88" s="108"/>
      <c r="C88" s="109"/>
      <c r="D88" s="110"/>
      <c r="E88" s="242"/>
      <c r="F88" s="242"/>
      <c r="G88" s="215"/>
    </row>
    <row r="89" spans="1:7" ht="14.25">
      <c r="A89" s="26"/>
      <c r="B89" s="27"/>
      <c r="C89" s="28"/>
      <c r="D89" s="77"/>
      <c r="E89" s="243"/>
      <c r="F89" s="243"/>
      <c r="G89" s="211"/>
    </row>
    <row r="90" spans="1:7" ht="30">
      <c r="A90" s="98" t="s">
        <v>0</v>
      </c>
      <c r="B90" s="99"/>
      <c r="C90" s="100"/>
      <c r="D90" s="101" t="s">
        <v>2</v>
      </c>
      <c r="E90" s="244">
        <f>E93</f>
        <v>40000</v>
      </c>
      <c r="F90" s="244">
        <f>F93</f>
        <v>0</v>
      </c>
      <c r="G90" s="215">
        <f>E90+F90</f>
        <v>40000</v>
      </c>
    </row>
    <row r="91" spans="1:7" ht="14.25">
      <c r="A91" s="29"/>
      <c r="B91" s="16"/>
      <c r="C91" s="17"/>
      <c r="D91" s="78"/>
      <c r="E91" s="245"/>
      <c r="F91" s="245"/>
      <c r="G91" s="211"/>
    </row>
    <row r="92" spans="1:7" ht="45">
      <c r="A92" s="90"/>
      <c r="B92" s="91" t="s">
        <v>1</v>
      </c>
      <c r="C92" s="92"/>
      <c r="D92" s="93" t="s">
        <v>28</v>
      </c>
      <c r="E92" s="246"/>
      <c r="F92" s="246"/>
      <c r="G92" s="211"/>
    </row>
    <row r="93" spans="1:7" ht="15">
      <c r="A93" s="94"/>
      <c r="B93" s="95"/>
      <c r="C93" s="96"/>
      <c r="D93" s="97" t="s">
        <v>29</v>
      </c>
      <c r="E93" s="247">
        <f>SUM(E94:E95)</f>
        <v>40000</v>
      </c>
      <c r="F93" s="247">
        <f>SUM(F94:F95)</f>
        <v>0</v>
      </c>
      <c r="G93" s="213">
        <f>E93+F93</f>
        <v>40000</v>
      </c>
    </row>
    <row r="94" spans="1:7" ht="14.25">
      <c r="A94" s="29"/>
      <c r="B94" s="16"/>
      <c r="C94" s="17"/>
      <c r="D94" s="78"/>
      <c r="E94" s="245"/>
      <c r="F94" s="245"/>
      <c r="G94" s="211"/>
    </row>
    <row r="95" spans="1:7" ht="14.25">
      <c r="A95" s="29"/>
      <c r="B95" s="16"/>
      <c r="C95" s="17">
        <v>4300</v>
      </c>
      <c r="D95" s="79" t="s">
        <v>30</v>
      </c>
      <c r="E95" s="245">
        <v>40000</v>
      </c>
      <c r="F95" s="245"/>
      <c r="G95" s="265">
        <f>E95+F95</f>
        <v>40000</v>
      </c>
    </row>
    <row r="96" spans="1:7" ht="14.25">
      <c r="A96" s="30"/>
      <c r="B96" s="31"/>
      <c r="C96" s="32"/>
      <c r="D96" s="80"/>
      <c r="E96" s="248"/>
      <c r="F96" s="248"/>
      <c r="G96" s="211"/>
    </row>
    <row r="97" spans="1:7" ht="30">
      <c r="A97" s="57">
        <v>700</v>
      </c>
      <c r="B97" s="58"/>
      <c r="C97" s="59"/>
      <c r="D97" s="86" t="s">
        <v>3</v>
      </c>
      <c r="E97" s="249">
        <f>E99</f>
        <v>10000</v>
      </c>
      <c r="F97" s="249">
        <f>F99</f>
        <v>0</v>
      </c>
      <c r="G97" s="215">
        <f>E97+F97</f>
        <v>10000</v>
      </c>
    </row>
    <row r="98" spans="1:7" ht="14.25">
      <c r="A98" s="33"/>
      <c r="B98" s="18"/>
      <c r="C98" s="19"/>
      <c r="D98" s="23"/>
      <c r="E98" s="250"/>
      <c r="F98" s="250"/>
      <c r="G98" s="211"/>
    </row>
    <row r="99" spans="1:7" ht="30">
      <c r="A99" s="68"/>
      <c r="B99" s="69">
        <v>70005</v>
      </c>
      <c r="C99" s="70"/>
      <c r="D99" s="83" t="s">
        <v>4</v>
      </c>
      <c r="E99" s="251">
        <f>SUM(E100:E107)</f>
        <v>10000</v>
      </c>
      <c r="F99" s="251">
        <f>SUM(F100:F107)</f>
        <v>0</v>
      </c>
      <c r="G99" s="213">
        <f>E99+F99</f>
        <v>10000</v>
      </c>
    </row>
    <row r="100" spans="1:7" ht="15">
      <c r="A100" s="34"/>
      <c r="B100" s="20"/>
      <c r="C100" s="21"/>
      <c r="D100" s="81"/>
      <c r="E100" s="252"/>
      <c r="F100" s="252"/>
      <c r="G100" s="265"/>
    </row>
    <row r="101" spans="1:7" ht="14.25">
      <c r="A101" s="35"/>
      <c r="B101" s="36"/>
      <c r="C101" s="37">
        <v>4260</v>
      </c>
      <c r="D101" s="23" t="s">
        <v>31</v>
      </c>
      <c r="E101" s="225">
        <v>200</v>
      </c>
      <c r="F101" s="225"/>
      <c r="G101" s="265">
        <f>E101+F101</f>
        <v>200</v>
      </c>
    </row>
    <row r="102" spans="1:7" ht="15">
      <c r="A102" s="34"/>
      <c r="B102" s="20"/>
      <c r="C102" s="21"/>
      <c r="D102" s="81"/>
      <c r="E102" s="252"/>
      <c r="F102" s="252"/>
      <c r="G102" s="265"/>
    </row>
    <row r="103" spans="1:7" ht="14.25">
      <c r="A103" s="33"/>
      <c r="B103" s="18"/>
      <c r="C103" s="19">
        <v>4300</v>
      </c>
      <c r="D103" s="23" t="s">
        <v>32</v>
      </c>
      <c r="E103" s="250">
        <v>2700</v>
      </c>
      <c r="F103" s="250"/>
      <c r="G103" s="265">
        <f>E103+F103</f>
        <v>2700</v>
      </c>
    </row>
    <row r="104" spans="1:7" ht="14.25">
      <c r="A104" s="33"/>
      <c r="B104" s="18"/>
      <c r="C104" s="19"/>
      <c r="D104" s="23"/>
      <c r="E104" s="250"/>
      <c r="F104" s="250"/>
      <c r="G104" s="265"/>
    </row>
    <row r="105" spans="1:7" ht="42.75">
      <c r="A105" s="33"/>
      <c r="B105" s="18"/>
      <c r="C105" s="19">
        <v>4590</v>
      </c>
      <c r="D105" s="23" t="s">
        <v>33</v>
      </c>
      <c r="E105" s="250">
        <v>4100</v>
      </c>
      <c r="F105" s="250"/>
      <c r="G105" s="265">
        <f>E105+F105</f>
        <v>4100</v>
      </c>
    </row>
    <row r="106" spans="1:7" ht="14.25">
      <c r="A106" s="33"/>
      <c r="B106" s="18"/>
      <c r="C106" s="19"/>
      <c r="D106" s="23"/>
      <c r="E106" s="250"/>
      <c r="F106" s="250"/>
      <c r="G106" s="265"/>
    </row>
    <row r="107" spans="1:7" ht="14.25">
      <c r="A107" s="30"/>
      <c r="B107" s="31"/>
      <c r="C107" s="32">
        <v>4480</v>
      </c>
      <c r="D107" s="80" t="s">
        <v>34</v>
      </c>
      <c r="E107" s="248">
        <v>3000</v>
      </c>
      <c r="F107" s="248"/>
      <c r="G107" s="265">
        <f>E107+F107</f>
        <v>3000</v>
      </c>
    </row>
    <row r="108" spans="1:7" ht="14.25">
      <c r="A108" s="38"/>
      <c r="B108" s="39"/>
      <c r="C108" s="40"/>
      <c r="D108" s="82"/>
      <c r="E108" s="253"/>
      <c r="F108" s="253"/>
      <c r="G108" s="211"/>
    </row>
    <row r="109" spans="1:7" ht="30">
      <c r="A109" s="57">
        <v>710</v>
      </c>
      <c r="B109" s="58"/>
      <c r="C109" s="59"/>
      <c r="D109" s="86" t="s">
        <v>5</v>
      </c>
      <c r="E109" s="249">
        <f>E111+E115+E119</f>
        <v>301000</v>
      </c>
      <c r="F109" s="249">
        <f>F111+F115+F119</f>
        <v>0</v>
      </c>
      <c r="G109" s="215">
        <f>E109+F109</f>
        <v>301000</v>
      </c>
    </row>
    <row r="110" spans="1:7" ht="14.25">
      <c r="A110" s="33"/>
      <c r="B110" s="18"/>
      <c r="C110" s="19"/>
      <c r="D110" s="23"/>
      <c r="E110" s="250"/>
      <c r="F110" s="250"/>
      <c r="G110" s="211"/>
    </row>
    <row r="111" spans="1:7" ht="45">
      <c r="A111" s="68"/>
      <c r="B111" s="69">
        <v>71013</v>
      </c>
      <c r="C111" s="70"/>
      <c r="D111" s="83" t="s">
        <v>35</v>
      </c>
      <c r="E111" s="251">
        <f>SUM(E112:E113)</f>
        <v>162000</v>
      </c>
      <c r="F111" s="251">
        <f>SUM(F112:F113)</f>
        <v>0</v>
      </c>
      <c r="G111" s="213">
        <f>E111+F111</f>
        <v>162000</v>
      </c>
    </row>
    <row r="112" spans="1:7" ht="14.25">
      <c r="A112" s="33"/>
      <c r="B112" s="18"/>
      <c r="C112" s="19"/>
      <c r="D112" s="23"/>
      <c r="E112" s="250"/>
      <c r="F112" s="250"/>
      <c r="G112" s="211"/>
    </row>
    <row r="113" spans="1:7" ht="14.25">
      <c r="A113" s="33"/>
      <c r="B113" s="18"/>
      <c r="C113" s="19">
        <v>4300</v>
      </c>
      <c r="D113" s="23" t="s">
        <v>36</v>
      </c>
      <c r="E113" s="250">
        <v>162000</v>
      </c>
      <c r="F113" s="250"/>
      <c r="G113" s="265">
        <f>E113+F113</f>
        <v>162000</v>
      </c>
    </row>
    <row r="114" spans="1:7" ht="14.25">
      <c r="A114" s="33"/>
      <c r="B114" s="18"/>
      <c r="C114" s="19"/>
      <c r="D114" s="23"/>
      <c r="E114" s="250"/>
      <c r="F114" s="250"/>
      <c r="G114" s="211"/>
    </row>
    <row r="115" spans="1:7" ht="45">
      <c r="A115" s="68"/>
      <c r="B115" s="69">
        <v>71014</v>
      </c>
      <c r="C115" s="70"/>
      <c r="D115" s="83" t="s">
        <v>7</v>
      </c>
      <c r="E115" s="251">
        <f>SUM(E116:E117)</f>
        <v>1000</v>
      </c>
      <c r="F115" s="251">
        <f>SUM(F116:F117)</f>
        <v>0</v>
      </c>
      <c r="G115" s="213">
        <f>E115+F115</f>
        <v>1000</v>
      </c>
    </row>
    <row r="116" spans="1:7" ht="14.25">
      <c r="A116" s="33"/>
      <c r="B116" s="18"/>
      <c r="C116" s="19"/>
      <c r="D116" s="23"/>
      <c r="E116" s="250"/>
      <c r="F116" s="250"/>
      <c r="G116" s="211"/>
    </row>
    <row r="117" spans="1:7" ht="14.25">
      <c r="A117" s="33"/>
      <c r="B117" s="18"/>
      <c r="C117" s="19">
        <v>4300</v>
      </c>
      <c r="D117" s="23" t="s">
        <v>37</v>
      </c>
      <c r="E117" s="250">
        <v>1000</v>
      </c>
      <c r="F117" s="250"/>
      <c r="G117" s="265">
        <f>E117+F117</f>
        <v>1000</v>
      </c>
    </row>
    <row r="118" spans="1:7" ht="14.25">
      <c r="A118" s="33"/>
      <c r="B118" s="18"/>
      <c r="C118" s="19"/>
      <c r="D118" s="23"/>
      <c r="E118" s="250"/>
      <c r="F118" s="250"/>
      <c r="G118" s="211"/>
    </row>
    <row r="119" spans="1:7" ht="15">
      <c r="A119" s="68"/>
      <c r="B119" s="69">
        <v>71015</v>
      </c>
      <c r="C119" s="70"/>
      <c r="D119" s="83" t="s">
        <v>8</v>
      </c>
      <c r="E119" s="251">
        <f>SUM(E120:E142)</f>
        <v>138000</v>
      </c>
      <c r="F119" s="251">
        <f>SUM(F120:F142)</f>
        <v>0</v>
      </c>
      <c r="G119" s="213">
        <f>E119+F119</f>
        <v>138000</v>
      </c>
    </row>
    <row r="120" spans="1:7" ht="14.25">
      <c r="A120" s="35"/>
      <c r="B120" s="36"/>
      <c r="C120" s="37"/>
      <c r="D120" s="23"/>
      <c r="E120" s="225"/>
      <c r="F120" s="225"/>
      <c r="G120" s="211"/>
    </row>
    <row r="121" spans="1:7" ht="28.5">
      <c r="A121" s="35"/>
      <c r="B121" s="36"/>
      <c r="C121" s="41">
        <v>4010</v>
      </c>
      <c r="D121" s="23" t="s">
        <v>38</v>
      </c>
      <c r="E121" s="225">
        <v>93000</v>
      </c>
      <c r="F121" s="225"/>
      <c r="G121" s="265">
        <f>E121+F121</f>
        <v>93000</v>
      </c>
    </row>
    <row r="122" spans="1:7" ht="14.25">
      <c r="A122" s="35"/>
      <c r="B122" s="36"/>
      <c r="C122" s="41"/>
      <c r="D122" s="23"/>
      <c r="E122" s="225"/>
      <c r="F122" s="225"/>
      <c r="G122" s="265"/>
    </row>
    <row r="123" spans="1:7" ht="28.5">
      <c r="A123" s="35"/>
      <c r="B123" s="36"/>
      <c r="C123" s="41">
        <v>3020</v>
      </c>
      <c r="D123" s="23" t="s">
        <v>39</v>
      </c>
      <c r="E123" s="225">
        <v>300</v>
      </c>
      <c r="F123" s="225"/>
      <c r="G123" s="265">
        <f>E123+F123</f>
        <v>300</v>
      </c>
    </row>
    <row r="124" spans="1:7" ht="14.25">
      <c r="A124" s="35"/>
      <c r="B124" s="36"/>
      <c r="C124" s="41"/>
      <c r="D124" s="23"/>
      <c r="E124" s="225"/>
      <c r="F124" s="225"/>
      <c r="G124" s="265"/>
    </row>
    <row r="125" spans="1:7" ht="28.5">
      <c r="A125" s="35"/>
      <c r="B125" s="36"/>
      <c r="C125" s="37">
        <v>4040</v>
      </c>
      <c r="D125" s="23" t="s">
        <v>40</v>
      </c>
      <c r="E125" s="225">
        <v>6525</v>
      </c>
      <c r="F125" s="225"/>
      <c r="G125" s="265">
        <f>E125+F125</f>
        <v>6525</v>
      </c>
    </row>
    <row r="126" spans="1:7" ht="14.25">
      <c r="A126" s="35"/>
      <c r="B126" s="36"/>
      <c r="C126" s="37"/>
      <c r="D126" s="23"/>
      <c r="E126" s="225"/>
      <c r="F126" s="225"/>
      <c r="G126" s="265"/>
    </row>
    <row r="127" spans="1:7" ht="28.5">
      <c r="A127" s="35"/>
      <c r="B127" s="36"/>
      <c r="C127" s="37">
        <v>4110</v>
      </c>
      <c r="D127" s="23" t="s">
        <v>41</v>
      </c>
      <c r="E127" s="225">
        <v>17800</v>
      </c>
      <c r="F127" s="225">
        <v>-300</v>
      </c>
      <c r="G127" s="265">
        <f>E127+F127</f>
        <v>17500</v>
      </c>
    </row>
    <row r="128" spans="1:7" ht="14.25">
      <c r="A128" s="35"/>
      <c r="B128" s="36"/>
      <c r="C128" s="37"/>
      <c r="D128" s="23"/>
      <c r="E128" s="225"/>
      <c r="F128" s="225"/>
      <c r="G128" s="265"/>
    </row>
    <row r="129" spans="1:7" ht="14.25">
      <c r="A129" s="35"/>
      <c r="B129" s="36"/>
      <c r="C129" s="37">
        <v>4120</v>
      </c>
      <c r="D129" s="23" t="s">
        <v>42</v>
      </c>
      <c r="E129" s="225">
        <v>2500</v>
      </c>
      <c r="F129" s="225"/>
      <c r="G129" s="265">
        <f>E129+F129</f>
        <v>2500</v>
      </c>
    </row>
    <row r="130" spans="1:7" ht="14.25">
      <c r="A130" s="35"/>
      <c r="B130" s="36"/>
      <c r="C130" s="37"/>
      <c r="D130" s="23"/>
      <c r="E130" s="225"/>
      <c r="F130" s="225"/>
      <c r="G130" s="265"/>
    </row>
    <row r="131" spans="1:7" ht="28.5">
      <c r="A131" s="35"/>
      <c r="B131" s="36"/>
      <c r="C131" s="37">
        <v>4210</v>
      </c>
      <c r="D131" s="23" t="s">
        <v>43</v>
      </c>
      <c r="E131" s="225">
        <v>2000</v>
      </c>
      <c r="F131" s="225"/>
      <c r="G131" s="265">
        <f>E131+F131</f>
        <v>2000</v>
      </c>
    </row>
    <row r="132" spans="1:7" ht="14.25">
      <c r="A132" s="35"/>
      <c r="B132" s="36"/>
      <c r="C132" s="37"/>
      <c r="D132" s="23"/>
      <c r="E132" s="225"/>
      <c r="F132" s="225"/>
      <c r="G132" s="265"/>
    </row>
    <row r="133" spans="1:7" ht="14.25">
      <c r="A133" s="35"/>
      <c r="B133" s="36"/>
      <c r="C133" s="37">
        <v>4260</v>
      </c>
      <c r="D133" s="23" t="s">
        <v>31</v>
      </c>
      <c r="E133" s="225">
        <v>4000</v>
      </c>
      <c r="F133" s="225"/>
      <c r="G133" s="265">
        <f>E133+F133</f>
        <v>4000</v>
      </c>
    </row>
    <row r="134" spans="1:7" ht="14.25">
      <c r="A134" s="35"/>
      <c r="B134" s="36"/>
      <c r="C134" s="37"/>
      <c r="D134" s="23"/>
      <c r="E134" s="225"/>
      <c r="F134" s="225"/>
      <c r="G134" s="265"/>
    </row>
    <row r="135" spans="1:7" ht="14.25">
      <c r="A135" s="35"/>
      <c r="B135" s="36"/>
      <c r="C135" s="37">
        <v>4270</v>
      </c>
      <c r="D135" s="23" t="s">
        <v>44</v>
      </c>
      <c r="E135" s="225">
        <v>575</v>
      </c>
      <c r="F135" s="225">
        <v>300</v>
      </c>
      <c r="G135" s="265">
        <f>E135+F135</f>
        <v>875</v>
      </c>
    </row>
    <row r="136" spans="1:7" ht="14.25">
      <c r="A136" s="35"/>
      <c r="B136" s="36"/>
      <c r="C136" s="37"/>
      <c r="D136" s="23"/>
      <c r="E136" s="225"/>
      <c r="F136" s="225"/>
      <c r="G136" s="265"/>
    </row>
    <row r="137" spans="1:7" ht="14.25">
      <c r="A137" s="35"/>
      <c r="B137" s="36"/>
      <c r="C137" s="37">
        <v>4300</v>
      </c>
      <c r="D137" s="23" t="s">
        <v>30</v>
      </c>
      <c r="E137" s="225">
        <v>7300</v>
      </c>
      <c r="F137" s="225"/>
      <c r="G137" s="265">
        <f>E137+F137</f>
        <v>7300</v>
      </c>
    </row>
    <row r="138" spans="1:7" ht="14.25">
      <c r="A138" s="35"/>
      <c r="B138" s="36"/>
      <c r="C138" s="37"/>
      <c r="D138" s="23"/>
      <c r="E138" s="225"/>
      <c r="F138" s="225"/>
      <c r="G138" s="265"/>
    </row>
    <row r="139" spans="1:7" ht="14.25">
      <c r="A139" s="35"/>
      <c r="B139" s="36"/>
      <c r="C139" s="37">
        <v>4410</v>
      </c>
      <c r="D139" s="23" t="s">
        <v>45</v>
      </c>
      <c r="E139" s="225">
        <v>2000</v>
      </c>
      <c r="F139" s="225"/>
      <c r="G139" s="265">
        <f>E139+F139</f>
        <v>2000</v>
      </c>
    </row>
    <row r="140" spans="1:7" ht="14.25">
      <c r="A140" s="35"/>
      <c r="B140" s="36"/>
      <c r="C140" s="37"/>
      <c r="D140" s="23"/>
      <c r="E140" s="225"/>
      <c r="F140" s="225"/>
      <c r="G140" s="265"/>
    </row>
    <row r="141" spans="1:7" ht="42.75">
      <c r="A141" s="35"/>
      <c r="B141" s="36"/>
      <c r="C141" s="37">
        <v>4440</v>
      </c>
      <c r="D141" s="23" t="s">
        <v>46</v>
      </c>
      <c r="E141" s="225">
        <v>2000</v>
      </c>
      <c r="F141" s="225"/>
      <c r="G141" s="265">
        <f>E141+F141</f>
        <v>2000</v>
      </c>
    </row>
    <row r="142" spans="1:7" ht="14.25">
      <c r="A142" s="30"/>
      <c r="B142" s="31"/>
      <c r="C142" s="32"/>
      <c r="D142" s="80"/>
      <c r="E142" s="248"/>
      <c r="F142" s="248"/>
      <c r="G142" s="265"/>
    </row>
    <row r="143" spans="1:7" ht="30">
      <c r="A143" s="71">
        <v>750</v>
      </c>
      <c r="B143" s="72"/>
      <c r="C143" s="73"/>
      <c r="D143" s="84" t="s">
        <v>47</v>
      </c>
      <c r="E143" s="254">
        <f>E145+E169</f>
        <v>209400</v>
      </c>
      <c r="F143" s="254">
        <f>F145+F169</f>
        <v>-3214</v>
      </c>
      <c r="G143" s="215">
        <f>E143+F143</f>
        <v>206186</v>
      </c>
    </row>
    <row r="144" spans="1:7" ht="14.25">
      <c r="A144" s="74"/>
      <c r="B144" s="75"/>
      <c r="C144" s="76"/>
      <c r="D144" s="85"/>
      <c r="E144" s="255"/>
      <c r="F144" s="255"/>
      <c r="G144" s="215"/>
    </row>
    <row r="145" spans="1:7" ht="15">
      <c r="A145" s="68"/>
      <c r="B145" s="69">
        <v>75011</v>
      </c>
      <c r="C145" s="70"/>
      <c r="D145" s="83" t="s">
        <v>48</v>
      </c>
      <c r="E145" s="251">
        <f>SUM(E146:E167)</f>
        <v>177400</v>
      </c>
      <c r="F145" s="251">
        <f>SUM(F146:F167)</f>
        <v>0</v>
      </c>
      <c r="G145" s="213">
        <f>E145+F145</f>
        <v>177400</v>
      </c>
    </row>
    <row r="146" spans="1:7" ht="14.25">
      <c r="A146" s="35"/>
      <c r="B146" s="36"/>
      <c r="C146" s="37"/>
      <c r="D146" s="23"/>
      <c r="E146" s="225"/>
      <c r="F146" s="225"/>
      <c r="G146" s="211"/>
    </row>
    <row r="147" spans="1:7" ht="28.5">
      <c r="A147" s="35"/>
      <c r="B147" s="36"/>
      <c r="C147" s="37">
        <v>3030</v>
      </c>
      <c r="D147" s="23" t="s">
        <v>49</v>
      </c>
      <c r="E147" s="225">
        <v>300</v>
      </c>
      <c r="F147" s="225"/>
      <c r="G147" s="265">
        <f>E147+F147</f>
        <v>300</v>
      </c>
    </row>
    <row r="148" spans="1:7" ht="14.25">
      <c r="A148" s="35"/>
      <c r="B148" s="36"/>
      <c r="C148" s="37"/>
      <c r="D148" s="23"/>
      <c r="E148" s="225"/>
      <c r="F148" s="225"/>
      <c r="G148" s="265"/>
    </row>
    <row r="149" spans="1:7" ht="28.5">
      <c r="A149" s="35"/>
      <c r="B149" s="36"/>
      <c r="C149" s="41">
        <v>4010</v>
      </c>
      <c r="D149" s="23" t="s">
        <v>38</v>
      </c>
      <c r="E149" s="225">
        <v>125098</v>
      </c>
      <c r="F149" s="225"/>
      <c r="G149" s="265">
        <f>E149+F149</f>
        <v>125098</v>
      </c>
    </row>
    <row r="150" spans="1:7" ht="14.25">
      <c r="A150" s="35"/>
      <c r="B150" s="36"/>
      <c r="C150" s="41"/>
      <c r="D150" s="23"/>
      <c r="E150" s="225"/>
      <c r="F150" s="225"/>
      <c r="G150" s="265"/>
    </row>
    <row r="151" spans="1:7" ht="28.5">
      <c r="A151" s="35"/>
      <c r="B151" s="36"/>
      <c r="C151" s="37">
        <v>4040</v>
      </c>
      <c r="D151" s="23" t="s">
        <v>40</v>
      </c>
      <c r="E151" s="225">
        <v>8752</v>
      </c>
      <c r="F151" s="225"/>
      <c r="G151" s="265">
        <f>E151+F151</f>
        <v>8752</v>
      </c>
    </row>
    <row r="152" spans="1:7" ht="14.25">
      <c r="A152" s="35"/>
      <c r="B152" s="36"/>
      <c r="C152" s="37"/>
      <c r="D152" s="23"/>
      <c r="E152" s="225"/>
      <c r="F152" s="225"/>
      <c r="G152" s="265"/>
    </row>
    <row r="153" spans="1:7" ht="28.5">
      <c r="A153" s="35"/>
      <c r="B153" s="36"/>
      <c r="C153" s="37">
        <v>4110</v>
      </c>
      <c r="D153" s="23" t="s">
        <v>41</v>
      </c>
      <c r="E153" s="225">
        <v>24000</v>
      </c>
      <c r="F153" s="225"/>
      <c r="G153" s="265">
        <f>E153+F153</f>
        <v>24000</v>
      </c>
    </row>
    <row r="154" spans="1:7" ht="14.25">
      <c r="A154" s="35"/>
      <c r="B154" s="36"/>
      <c r="C154" s="37"/>
      <c r="D154" s="23"/>
      <c r="E154" s="225"/>
      <c r="F154" s="225"/>
      <c r="G154" s="265"/>
    </row>
    <row r="155" spans="1:7" ht="14.25">
      <c r="A155" s="35"/>
      <c r="B155" s="36"/>
      <c r="C155" s="37">
        <v>4120</v>
      </c>
      <c r="D155" s="23" t="s">
        <v>42</v>
      </c>
      <c r="E155" s="225">
        <v>3300</v>
      </c>
      <c r="F155" s="225"/>
      <c r="G155" s="265">
        <f>E155+F155</f>
        <v>3300</v>
      </c>
    </row>
    <row r="156" spans="1:7" ht="14.25">
      <c r="A156" s="35"/>
      <c r="B156" s="36"/>
      <c r="C156" s="37"/>
      <c r="D156" s="23"/>
      <c r="E156" s="225"/>
      <c r="F156" s="225"/>
      <c r="G156" s="265"/>
    </row>
    <row r="157" spans="1:7" ht="28.5">
      <c r="A157" s="35"/>
      <c r="B157" s="36"/>
      <c r="C157" s="37">
        <v>4210</v>
      </c>
      <c r="D157" s="23" t="s">
        <v>43</v>
      </c>
      <c r="E157" s="225">
        <v>2600</v>
      </c>
      <c r="F157" s="225"/>
      <c r="G157" s="265">
        <f>E157+F157</f>
        <v>2600</v>
      </c>
    </row>
    <row r="158" spans="1:7" ht="14.25">
      <c r="A158" s="35"/>
      <c r="B158" s="36"/>
      <c r="C158" s="37"/>
      <c r="D158" s="23"/>
      <c r="E158" s="225"/>
      <c r="F158" s="225"/>
      <c r="G158" s="265"/>
    </row>
    <row r="159" spans="1:7" ht="14.25">
      <c r="A159" s="35"/>
      <c r="B159" s="36"/>
      <c r="C159" s="37">
        <v>4260</v>
      </c>
      <c r="D159" s="23" t="s">
        <v>31</v>
      </c>
      <c r="E159" s="225">
        <v>4800</v>
      </c>
      <c r="F159" s="225"/>
      <c r="G159" s="265">
        <f>E159+F159</f>
        <v>4800</v>
      </c>
    </row>
    <row r="160" spans="1:7" ht="14.25">
      <c r="A160" s="35"/>
      <c r="B160" s="36"/>
      <c r="C160" s="37"/>
      <c r="D160" s="23"/>
      <c r="E160" s="225"/>
      <c r="F160" s="225"/>
      <c r="G160" s="265"/>
    </row>
    <row r="161" spans="1:7" ht="28.5">
      <c r="A161" s="35"/>
      <c r="B161" s="36"/>
      <c r="C161" s="37">
        <v>4270</v>
      </c>
      <c r="D161" s="23" t="s">
        <v>50</v>
      </c>
      <c r="E161" s="225">
        <v>200</v>
      </c>
      <c r="F161" s="225"/>
      <c r="G161" s="265">
        <f>E161+F161</f>
        <v>200</v>
      </c>
    </row>
    <row r="162" spans="1:7" ht="14.25">
      <c r="A162" s="35"/>
      <c r="B162" s="36"/>
      <c r="C162" s="37"/>
      <c r="D162" s="23"/>
      <c r="E162" s="225"/>
      <c r="F162" s="225"/>
      <c r="G162" s="265"/>
    </row>
    <row r="163" spans="1:7" ht="14.25">
      <c r="A163" s="35"/>
      <c r="B163" s="36"/>
      <c r="C163" s="37">
        <v>4300</v>
      </c>
      <c r="D163" s="23" t="s">
        <v>30</v>
      </c>
      <c r="E163" s="225">
        <v>4750</v>
      </c>
      <c r="F163" s="225"/>
      <c r="G163" s="265">
        <f>E163+F163</f>
        <v>4750</v>
      </c>
    </row>
    <row r="164" spans="1:7" ht="14.25">
      <c r="A164" s="35"/>
      <c r="B164" s="36"/>
      <c r="C164" s="37"/>
      <c r="D164" s="23"/>
      <c r="E164" s="225" t="s">
        <v>51</v>
      </c>
      <c r="F164" s="225" t="s">
        <v>51</v>
      </c>
      <c r="G164" s="265"/>
    </row>
    <row r="165" spans="1:7" ht="14.25">
      <c r="A165" s="35"/>
      <c r="B165" s="36"/>
      <c r="C165" s="37">
        <v>4410</v>
      </c>
      <c r="D165" s="23" t="s">
        <v>45</v>
      </c>
      <c r="E165" s="225">
        <v>300</v>
      </c>
      <c r="F165" s="225"/>
      <c r="G165" s="265">
        <f>E165+F165</f>
        <v>300</v>
      </c>
    </row>
    <row r="166" spans="1:7" ht="14.25">
      <c r="A166" s="35"/>
      <c r="B166" s="36"/>
      <c r="C166" s="37"/>
      <c r="D166" s="23"/>
      <c r="E166" s="225"/>
      <c r="F166" s="225"/>
      <c r="G166" s="265"/>
    </row>
    <row r="167" spans="1:7" ht="42.75">
      <c r="A167" s="35"/>
      <c r="B167" s="36"/>
      <c r="C167" s="37">
        <v>4440</v>
      </c>
      <c r="D167" s="23" t="s">
        <v>46</v>
      </c>
      <c r="E167" s="225">
        <v>3300</v>
      </c>
      <c r="F167" s="225"/>
      <c r="G167" s="265">
        <f>E167+F167</f>
        <v>3300</v>
      </c>
    </row>
    <row r="168" spans="1:7" ht="14.25">
      <c r="A168" s="35"/>
      <c r="B168" s="36"/>
      <c r="C168" s="37"/>
      <c r="D168" s="23"/>
      <c r="E168" s="225"/>
      <c r="F168" s="225"/>
      <c r="G168" s="211"/>
    </row>
    <row r="169" spans="1:7" ht="15">
      <c r="A169" s="66"/>
      <c r="B169" s="48">
        <v>75045</v>
      </c>
      <c r="C169" s="67"/>
      <c r="D169" s="83" t="s">
        <v>11</v>
      </c>
      <c r="E169" s="226">
        <f>SUM(E171:E183)</f>
        <v>32000</v>
      </c>
      <c r="F169" s="226">
        <f>SUM(F171:F183)</f>
        <v>-3214</v>
      </c>
      <c r="G169" s="213">
        <f>E169+F169</f>
        <v>28786</v>
      </c>
    </row>
    <row r="170" spans="1:7" ht="14.25">
      <c r="A170" s="35"/>
      <c r="B170" s="36"/>
      <c r="C170" s="37"/>
      <c r="D170" s="23"/>
      <c r="E170" s="225"/>
      <c r="F170" s="225"/>
      <c r="G170" s="211"/>
    </row>
    <row r="171" spans="1:7" ht="28.5">
      <c r="A171" s="35"/>
      <c r="B171" s="36"/>
      <c r="C171" s="37">
        <v>4110</v>
      </c>
      <c r="D171" s="23" t="s">
        <v>41</v>
      </c>
      <c r="E171" s="225">
        <v>790</v>
      </c>
      <c r="F171" s="225">
        <v>-100</v>
      </c>
      <c r="G171" s="265">
        <f>E171+F171</f>
        <v>690</v>
      </c>
    </row>
    <row r="172" spans="1:7" ht="14.25">
      <c r="A172" s="35"/>
      <c r="B172" s="36"/>
      <c r="C172" s="37"/>
      <c r="D172" s="23"/>
      <c r="E172" s="225"/>
      <c r="F172" s="225"/>
      <c r="G172" s="265"/>
    </row>
    <row r="173" spans="1:7" ht="14.25">
      <c r="A173" s="35"/>
      <c r="B173" s="36"/>
      <c r="C173" s="37">
        <v>4120</v>
      </c>
      <c r="D173" s="23" t="s">
        <v>42</v>
      </c>
      <c r="E173" s="256">
        <v>110</v>
      </c>
      <c r="F173" s="256">
        <v>-12</v>
      </c>
      <c r="G173" s="265">
        <f>E173+F173</f>
        <v>98</v>
      </c>
    </row>
    <row r="174" spans="1:7" ht="14.25">
      <c r="A174" s="35"/>
      <c r="B174" s="36"/>
      <c r="C174" s="37"/>
      <c r="D174" s="23"/>
      <c r="E174" s="225"/>
      <c r="F174" s="225"/>
      <c r="G174" s="265"/>
    </row>
    <row r="175" spans="1:7" ht="28.5">
      <c r="A175" s="35"/>
      <c r="B175" s="36"/>
      <c r="C175" s="37">
        <v>3030</v>
      </c>
      <c r="D175" s="23" t="s">
        <v>49</v>
      </c>
      <c r="E175" s="225">
        <v>12170</v>
      </c>
      <c r="F175" s="225">
        <v>-2223</v>
      </c>
      <c r="G175" s="265">
        <f>E175+F175</f>
        <v>9947</v>
      </c>
    </row>
    <row r="176" spans="1:7" ht="14.25">
      <c r="A176" s="35"/>
      <c r="B176" s="36"/>
      <c r="C176" s="37"/>
      <c r="D176" s="23"/>
      <c r="E176" s="225"/>
      <c r="F176" s="225"/>
      <c r="G176" s="265"/>
    </row>
    <row r="177" spans="1:7" ht="28.5">
      <c r="A177" s="35"/>
      <c r="B177" s="36"/>
      <c r="C177" s="37">
        <v>4210</v>
      </c>
      <c r="D177" s="23" t="s">
        <v>43</v>
      </c>
      <c r="E177" s="225">
        <v>10500</v>
      </c>
      <c r="F177" s="225">
        <v>-250</v>
      </c>
      <c r="G177" s="265">
        <f>E177+F177</f>
        <v>10250</v>
      </c>
    </row>
    <row r="178" spans="1:7" ht="14.25">
      <c r="A178" s="35"/>
      <c r="B178" s="36"/>
      <c r="C178" s="37"/>
      <c r="D178" s="23"/>
      <c r="E178" s="225"/>
      <c r="F178" s="225"/>
      <c r="G178" s="265"/>
    </row>
    <row r="179" spans="1:7" ht="14.25">
      <c r="A179" s="35"/>
      <c r="B179" s="36"/>
      <c r="C179" s="37">
        <v>4280</v>
      </c>
      <c r="D179" s="23" t="s">
        <v>52</v>
      </c>
      <c r="E179" s="225">
        <v>30</v>
      </c>
      <c r="F179" s="225">
        <v>-30</v>
      </c>
      <c r="G179" s="265">
        <f>E179+F179</f>
        <v>0</v>
      </c>
    </row>
    <row r="180" spans="1:7" ht="14.25">
      <c r="A180" s="35"/>
      <c r="B180" s="36"/>
      <c r="C180" s="37"/>
      <c r="D180" s="23"/>
      <c r="E180" s="225"/>
      <c r="F180" s="225"/>
      <c r="G180" s="265"/>
    </row>
    <row r="181" spans="1:7" ht="14.25">
      <c r="A181" s="35"/>
      <c r="B181" s="36"/>
      <c r="C181" s="37">
        <v>4300</v>
      </c>
      <c r="D181" s="23" t="s">
        <v>30</v>
      </c>
      <c r="E181" s="225">
        <v>8400</v>
      </c>
      <c r="F181" s="225">
        <v>-614</v>
      </c>
      <c r="G181" s="265">
        <f>E181+F181</f>
        <v>7786</v>
      </c>
    </row>
    <row r="182" spans="1:7" ht="14.25">
      <c r="A182" s="35"/>
      <c r="B182" s="36"/>
      <c r="C182" s="37"/>
      <c r="D182" s="23"/>
      <c r="E182" s="225"/>
      <c r="F182" s="225"/>
      <c r="G182" s="266"/>
    </row>
    <row r="183" spans="1:13" ht="12.75">
      <c r="A183" s="270"/>
      <c r="B183" s="270"/>
      <c r="C183" s="271">
        <v>4410</v>
      </c>
      <c r="D183" s="272" t="s">
        <v>79</v>
      </c>
      <c r="E183" s="273"/>
      <c r="F183" s="278">
        <v>15</v>
      </c>
      <c r="G183" s="265">
        <f>E183+F183</f>
        <v>15</v>
      </c>
      <c r="H183" s="169"/>
      <c r="I183" s="274"/>
      <c r="J183" s="275"/>
      <c r="K183" s="276"/>
      <c r="L183" s="276"/>
      <c r="M183" s="277"/>
    </row>
    <row r="184" spans="1:7" ht="15" thickBot="1">
      <c r="A184" s="33"/>
      <c r="B184" s="18"/>
      <c r="C184" s="19"/>
      <c r="D184" s="23"/>
      <c r="E184" s="250"/>
      <c r="F184" s="250"/>
      <c r="G184" s="266"/>
    </row>
    <row r="185" spans="1:16" ht="57" thickBot="1">
      <c r="A185" s="181">
        <v>751</v>
      </c>
      <c r="B185" s="182"/>
      <c r="C185" s="183"/>
      <c r="D185" s="184" t="s">
        <v>73</v>
      </c>
      <c r="E185" s="230">
        <f>SUM(E187)</f>
        <v>1630</v>
      </c>
      <c r="F185" s="230">
        <f>SUM(F187)</f>
        <v>0</v>
      </c>
      <c r="G185" s="217">
        <f>SUM(E185:F185)</f>
        <v>1630</v>
      </c>
      <c r="H185" s="169"/>
      <c r="I185" s="170"/>
      <c r="J185" s="171"/>
      <c r="K185"/>
      <c r="L185"/>
      <c r="M185"/>
      <c r="N185"/>
      <c r="O185" s="185"/>
      <c r="P185" s="185"/>
    </row>
    <row r="186" spans="1:16" ht="13.5" thickBot="1">
      <c r="A186" s="167"/>
      <c r="B186" s="167"/>
      <c r="C186" s="22"/>
      <c r="D186" s="168"/>
      <c r="E186" s="231"/>
      <c r="F186" s="231"/>
      <c r="G186" s="218"/>
      <c r="H186" s="172"/>
      <c r="I186" s="170"/>
      <c r="J186" s="171"/>
      <c r="K186"/>
      <c r="L186"/>
      <c r="M186"/>
      <c r="N186"/>
      <c r="O186" s="185"/>
      <c r="P186" s="185"/>
    </row>
    <row r="187" spans="1:16" ht="57" thickBot="1">
      <c r="A187" s="178"/>
      <c r="B187" s="179">
        <v>75109</v>
      </c>
      <c r="C187" s="177"/>
      <c r="D187" s="180" t="s">
        <v>74</v>
      </c>
      <c r="E187" s="232">
        <f>SUM(E189)</f>
        <v>1630</v>
      </c>
      <c r="F187" s="232">
        <f>SUM(F189)</f>
        <v>0</v>
      </c>
      <c r="G187" s="263">
        <f>SUM(E187:F187)</f>
        <v>1630</v>
      </c>
      <c r="H187" s="169"/>
      <c r="I187" s="170"/>
      <c r="J187" s="171"/>
      <c r="K187"/>
      <c r="L187"/>
      <c r="M187"/>
      <c r="N187"/>
      <c r="O187" s="185"/>
      <c r="P187" s="185"/>
    </row>
    <row r="188" spans="1:16" ht="12.75">
      <c r="A188" s="173"/>
      <c r="B188" s="173"/>
      <c r="C188" s="22"/>
      <c r="D188" s="174"/>
      <c r="E188" s="233"/>
      <c r="F188" s="233"/>
      <c r="G188" s="267"/>
      <c r="H188" s="175"/>
      <c r="I188" s="170"/>
      <c r="J188" s="171"/>
      <c r="K188"/>
      <c r="L188"/>
      <c r="M188"/>
      <c r="N188"/>
      <c r="O188" s="185"/>
      <c r="P188" s="185"/>
    </row>
    <row r="189" spans="1:16" ht="12.75">
      <c r="A189" s="167"/>
      <c r="B189" s="176"/>
      <c r="C189" s="186">
        <v>4410</v>
      </c>
      <c r="D189" s="174" t="s">
        <v>45</v>
      </c>
      <c r="E189" s="233">
        <v>1630</v>
      </c>
      <c r="F189" s="233"/>
      <c r="G189" s="267">
        <f>SUM(E189:F189)</f>
        <v>1630</v>
      </c>
      <c r="H189" s="169"/>
      <c r="I189" s="170"/>
      <c r="J189" s="171"/>
      <c r="K189"/>
      <c r="L189"/>
      <c r="M189"/>
      <c r="N189"/>
      <c r="O189" s="185"/>
      <c r="P189" s="185"/>
    </row>
    <row r="190" spans="1:7" ht="14.25">
      <c r="A190" s="30"/>
      <c r="B190" s="31"/>
      <c r="C190" s="32"/>
      <c r="D190" s="80"/>
      <c r="E190" s="248"/>
      <c r="F190" s="248"/>
      <c r="G190" s="211"/>
    </row>
    <row r="191" spans="1:7" ht="15">
      <c r="A191" s="57">
        <v>851</v>
      </c>
      <c r="B191" s="58"/>
      <c r="C191" s="59"/>
      <c r="D191" s="86" t="s">
        <v>12</v>
      </c>
      <c r="E191" s="249">
        <f>E193</f>
        <v>621600</v>
      </c>
      <c r="F191" s="249">
        <f>F193</f>
        <v>0</v>
      </c>
      <c r="G191" s="215">
        <f>E191+F191</f>
        <v>621600</v>
      </c>
    </row>
    <row r="192" spans="1:7" ht="14.25">
      <c r="A192" s="33"/>
      <c r="B192" s="18"/>
      <c r="C192" s="19"/>
      <c r="D192" s="23"/>
      <c r="E192" s="250"/>
      <c r="F192" s="250"/>
      <c r="G192" s="211"/>
    </row>
    <row r="193" spans="1:7" ht="30">
      <c r="A193" s="60"/>
      <c r="B193" s="61">
        <v>85156</v>
      </c>
      <c r="C193" s="62"/>
      <c r="D193" s="87" t="s">
        <v>53</v>
      </c>
      <c r="E193" s="257">
        <f>SUM(E194:E197)</f>
        <v>621600</v>
      </c>
      <c r="F193" s="257">
        <f>SUM(F194:F197)</f>
        <v>0</v>
      </c>
      <c r="G193" s="213">
        <f>E193+F193</f>
        <v>621600</v>
      </c>
    </row>
    <row r="194" spans="1:7" ht="30">
      <c r="A194" s="34"/>
      <c r="B194" s="20"/>
      <c r="C194" s="21"/>
      <c r="D194" s="81" t="s">
        <v>54</v>
      </c>
      <c r="E194" s="252"/>
      <c r="F194" s="252"/>
      <c r="G194" s="213"/>
    </row>
    <row r="195" spans="1:7" ht="15">
      <c r="A195" s="63"/>
      <c r="B195" s="64"/>
      <c r="C195" s="65"/>
      <c r="D195" s="88" t="s">
        <v>55</v>
      </c>
      <c r="E195" s="258"/>
      <c r="F195" s="258"/>
      <c r="G195" s="211"/>
    </row>
    <row r="196" spans="1:7" ht="14.25">
      <c r="A196" s="33"/>
      <c r="B196" s="18"/>
      <c r="C196" s="19"/>
      <c r="D196" s="23"/>
      <c r="E196" s="250"/>
      <c r="F196" s="250"/>
      <c r="G196" s="211"/>
    </row>
    <row r="197" spans="1:7" ht="28.5">
      <c r="A197" s="18"/>
      <c r="B197" s="18"/>
      <c r="C197" s="19">
        <v>4130</v>
      </c>
      <c r="D197" s="23" t="s">
        <v>56</v>
      </c>
      <c r="E197" s="250">
        <v>621600</v>
      </c>
      <c r="F197" s="250"/>
      <c r="G197" s="265">
        <f>E197+F197</f>
        <v>621600</v>
      </c>
    </row>
    <row r="198" spans="1:7" ht="14.25">
      <c r="A198" s="33"/>
      <c r="B198" s="18"/>
      <c r="C198" s="19"/>
      <c r="D198" s="23"/>
      <c r="E198" s="250"/>
      <c r="F198" s="250"/>
      <c r="G198" s="211"/>
    </row>
    <row r="199" spans="1:7" ht="15">
      <c r="A199" s="54">
        <v>853</v>
      </c>
      <c r="B199" s="55"/>
      <c r="C199" s="56"/>
      <c r="D199" s="86" t="s">
        <v>13</v>
      </c>
      <c r="E199" s="215">
        <f>E201+E215+E237</f>
        <v>799800</v>
      </c>
      <c r="F199" s="215">
        <f>F201+F215+F237</f>
        <v>0</v>
      </c>
      <c r="G199" s="215">
        <f>E199+F199</f>
        <v>799800</v>
      </c>
    </row>
    <row r="200" spans="1:7" ht="14.25">
      <c r="A200" s="43"/>
      <c r="B200" s="41"/>
      <c r="C200" s="37"/>
      <c r="D200" s="23"/>
      <c r="E200" s="225"/>
      <c r="F200" s="225"/>
      <c r="G200" s="211"/>
    </row>
    <row r="201" spans="1:7" ht="30">
      <c r="A201" s="47"/>
      <c r="B201" s="48">
        <v>85318</v>
      </c>
      <c r="C201" s="49"/>
      <c r="D201" s="83" t="s">
        <v>57</v>
      </c>
      <c r="E201" s="226">
        <f>SUM(E202:E213)</f>
        <v>118300</v>
      </c>
      <c r="F201" s="226">
        <f>SUM(F202:F213)</f>
        <v>0</v>
      </c>
      <c r="G201" s="213">
        <f>E201+F201</f>
        <v>118300</v>
      </c>
    </row>
    <row r="202" spans="1:7" ht="14.25">
      <c r="A202" s="43"/>
      <c r="B202" s="41"/>
      <c r="C202" s="37"/>
      <c r="D202" s="23"/>
      <c r="E202" s="225"/>
      <c r="F202" s="225"/>
      <c r="G202" s="211"/>
    </row>
    <row r="203" spans="1:7" ht="28.5">
      <c r="A203" s="43"/>
      <c r="B203" s="41"/>
      <c r="C203" s="41">
        <v>4010</v>
      </c>
      <c r="D203" s="23" t="s">
        <v>38</v>
      </c>
      <c r="E203" s="225">
        <v>88500</v>
      </c>
      <c r="F203" s="225"/>
      <c r="G203" s="265">
        <f>E203+F203</f>
        <v>88500</v>
      </c>
    </row>
    <row r="204" spans="1:7" ht="14.25">
      <c r="A204" s="43"/>
      <c r="B204" s="41"/>
      <c r="C204" s="41"/>
      <c r="D204" s="23"/>
      <c r="E204" s="225"/>
      <c r="F204" s="225"/>
      <c r="G204" s="265"/>
    </row>
    <row r="205" spans="1:7" ht="28.5">
      <c r="A205" s="43"/>
      <c r="B205" s="41"/>
      <c r="C205" s="37">
        <v>4040</v>
      </c>
      <c r="D205" s="23" t="s">
        <v>40</v>
      </c>
      <c r="E205" s="225">
        <v>7500</v>
      </c>
      <c r="F205" s="225"/>
      <c r="G205" s="265">
        <f>E205+F205</f>
        <v>7500</v>
      </c>
    </row>
    <row r="206" spans="1:7" ht="14.25">
      <c r="A206" s="43"/>
      <c r="B206" s="41"/>
      <c r="C206" s="37"/>
      <c r="D206" s="23"/>
      <c r="E206" s="225"/>
      <c r="F206" s="225"/>
      <c r="G206" s="265"/>
    </row>
    <row r="207" spans="1:7" ht="28.5">
      <c r="A207" s="43"/>
      <c r="B207" s="41"/>
      <c r="C207" s="37">
        <v>4110</v>
      </c>
      <c r="D207" s="23" t="s">
        <v>41</v>
      </c>
      <c r="E207" s="225">
        <v>17200</v>
      </c>
      <c r="F207" s="225"/>
      <c r="G207" s="265">
        <f>E207+F207</f>
        <v>17200</v>
      </c>
    </row>
    <row r="208" spans="1:7" ht="14.25">
      <c r="A208" s="43"/>
      <c r="B208" s="41"/>
      <c r="C208" s="37"/>
      <c r="D208" s="23"/>
      <c r="E208" s="225"/>
      <c r="F208" s="225"/>
      <c r="G208" s="265"/>
    </row>
    <row r="209" spans="1:7" ht="14.25">
      <c r="A209" s="43"/>
      <c r="B209" s="41"/>
      <c r="C209" s="37">
        <v>4120</v>
      </c>
      <c r="D209" s="23" t="s">
        <v>42</v>
      </c>
      <c r="E209" s="225">
        <v>2300</v>
      </c>
      <c r="F209" s="225"/>
      <c r="G209" s="265">
        <f>E209+F209</f>
        <v>2300</v>
      </c>
    </row>
    <row r="210" spans="1:7" ht="14.25">
      <c r="A210" s="43"/>
      <c r="B210" s="41"/>
      <c r="C210" s="37"/>
      <c r="D210" s="23"/>
      <c r="E210" s="225"/>
      <c r="F210" s="225"/>
      <c r="G210" s="265"/>
    </row>
    <row r="211" spans="1:7" ht="42.75">
      <c r="A211" s="43"/>
      <c r="B211" s="41"/>
      <c r="C211" s="37">
        <v>4440</v>
      </c>
      <c r="D211" s="23" t="s">
        <v>46</v>
      </c>
      <c r="E211" s="225">
        <v>2300</v>
      </c>
      <c r="F211" s="225"/>
      <c r="G211" s="265">
        <f>E211+F211</f>
        <v>2300</v>
      </c>
    </row>
    <row r="212" spans="1:7" ht="14.25">
      <c r="A212" s="43"/>
      <c r="B212" s="41"/>
      <c r="C212" s="37"/>
      <c r="D212" s="23"/>
      <c r="E212" s="225"/>
      <c r="F212" s="225"/>
      <c r="G212" s="265"/>
    </row>
    <row r="213" spans="1:7" ht="14.25">
      <c r="A213" s="43"/>
      <c r="B213" s="41"/>
      <c r="C213" s="37">
        <v>4300</v>
      </c>
      <c r="D213" s="23" t="s">
        <v>30</v>
      </c>
      <c r="E213" s="225">
        <v>500</v>
      </c>
      <c r="F213" s="225"/>
      <c r="G213" s="265">
        <f>E213+F213</f>
        <v>500</v>
      </c>
    </row>
    <row r="214" spans="1:7" ht="14.25">
      <c r="A214" s="43"/>
      <c r="B214" s="41"/>
      <c r="C214" s="37"/>
      <c r="D214" s="23"/>
      <c r="E214" s="225"/>
      <c r="F214" s="225"/>
      <c r="G214" s="265"/>
    </row>
    <row r="215" spans="1:7" ht="30">
      <c r="A215" s="50"/>
      <c r="B215" s="51">
        <v>85321</v>
      </c>
      <c r="C215" s="52"/>
      <c r="D215" s="87" t="s">
        <v>58</v>
      </c>
      <c r="E215" s="259">
        <f>SUM(E217:E234)</f>
        <v>59000</v>
      </c>
      <c r="F215" s="259">
        <f>SUM(F217:F234)</f>
        <v>0</v>
      </c>
      <c r="G215" s="213">
        <f>E215+F215</f>
        <v>59000</v>
      </c>
    </row>
    <row r="216" spans="1:7" ht="15">
      <c r="A216" s="44"/>
      <c r="B216" s="45"/>
      <c r="C216" s="53"/>
      <c r="D216" s="88" t="s">
        <v>59</v>
      </c>
      <c r="E216" s="227"/>
      <c r="F216" s="227"/>
      <c r="G216" s="211"/>
    </row>
    <row r="217" spans="1:7" ht="14.25">
      <c r="A217" s="43"/>
      <c r="B217" s="41"/>
      <c r="C217" s="37"/>
      <c r="D217" s="23"/>
      <c r="E217" s="225"/>
      <c r="F217" s="225"/>
      <c r="G217" s="211"/>
    </row>
    <row r="218" spans="1:7" ht="28.5">
      <c r="A218" s="43"/>
      <c r="B218" s="41"/>
      <c r="C218" s="41">
        <v>4010</v>
      </c>
      <c r="D218" s="23" t="s">
        <v>38</v>
      </c>
      <c r="E218" s="225">
        <v>11400</v>
      </c>
      <c r="F218" s="225"/>
      <c r="G218" s="265">
        <f>E218+F218</f>
        <v>11400</v>
      </c>
    </row>
    <row r="219" spans="1:7" ht="14.25">
      <c r="A219" s="43"/>
      <c r="B219" s="41"/>
      <c r="C219" s="41"/>
      <c r="D219" s="23"/>
      <c r="E219" s="225"/>
      <c r="F219" s="225"/>
      <c r="G219" s="265"/>
    </row>
    <row r="220" spans="1:7" ht="28.5">
      <c r="A220" s="43"/>
      <c r="B220" s="41"/>
      <c r="C220" s="37">
        <v>4040</v>
      </c>
      <c r="D220" s="23" t="s">
        <v>40</v>
      </c>
      <c r="E220" s="225">
        <v>1000</v>
      </c>
      <c r="F220" s="225"/>
      <c r="G220" s="265">
        <f>E220+F220</f>
        <v>1000</v>
      </c>
    </row>
    <row r="221" spans="1:7" ht="14.25">
      <c r="A221" s="43"/>
      <c r="B221" s="41"/>
      <c r="C221" s="37"/>
      <c r="D221" s="23"/>
      <c r="E221" s="225"/>
      <c r="F221" s="225"/>
      <c r="G221" s="265"/>
    </row>
    <row r="222" spans="1:7" ht="28.5">
      <c r="A222" s="43"/>
      <c r="B222" s="41"/>
      <c r="C222" s="37">
        <v>4110</v>
      </c>
      <c r="D222" s="23" t="s">
        <v>41</v>
      </c>
      <c r="E222" s="225">
        <v>4500</v>
      </c>
      <c r="F222" s="225"/>
      <c r="G222" s="265">
        <f>E222+F222</f>
        <v>4500</v>
      </c>
    </row>
    <row r="223" spans="1:7" ht="14.25">
      <c r="A223" s="43"/>
      <c r="B223" s="41"/>
      <c r="C223" s="37"/>
      <c r="D223" s="23"/>
      <c r="E223" s="225"/>
      <c r="F223" s="225"/>
      <c r="G223" s="265"/>
    </row>
    <row r="224" spans="1:7" ht="14.25">
      <c r="A224" s="43"/>
      <c r="B224" s="41"/>
      <c r="C224" s="37">
        <v>4120</v>
      </c>
      <c r="D224" s="23" t="s">
        <v>42</v>
      </c>
      <c r="E224" s="225">
        <v>700</v>
      </c>
      <c r="F224" s="225"/>
      <c r="G224" s="265">
        <f>E224+F224</f>
        <v>700</v>
      </c>
    </row>
    <row r="225" spans="1:7" ht="14.25">
      <c r="A225" s="43"/>
      <c r="B225" s="41"/>
      <c r="C225" s="37"/>
      <c r="D225" s="23"/>
      <c r="E225" s="225"/>
      <c r="F225" s="225"/>
      <c r="G225" s="265"/>
    </row>
    <row r="226" spans="1:7" ht="28.5">
      <c r="A226" s="43"/>
      <c r="B226" s="41"/>
      <c r="C226" s="37">
        <v>4210</v>
      </c>
      <c r="D226" s="23" t="s">
        <v>43</v>
      </c>
      <c r="E226" s="225">
        <v>2200</v>
      </c>
      <c r="F226" s="225"/>
      <c r="G226" s="265">
        <f>E226+F226</f>
        <v>2200</v>
      </c>
    </row>
    <row r="227" spans="1:7" ht="14.25">
      <c r="A227" s="43"/>
      <c r="B227" s="41"/>
      <c r="C227" s="37"/>
      <c r="D227" s="23"/>
      <c r="E227" s="225"/>
      <c r="F227" s="225"/>
      <c r="G227" s="265"/>
    </row>
    <row r="228" spans="1:7" ht="14.25">
      <c r="A228" s="43"/>
      <c r="B228" s="41"/>
      <c r="C228" s="37">
        <v>4260</v>
      </c>
      <c r="D228" s="23" t="s">
        <v>31</v>
      </c>
      <c r="E228" s="225">
        <v>0</v>
      </c>
      <c r="F228" s="225"/>
      <c r="G228" s="265">
        <f>E228+F228</f>
        <v>0</v>
      </c>
    </row>
    <row r="229" spans="1:7" ht="14.25">
      <c r="A229" s="43"/>
      <c r="B229" s="41"/>
      <c r="C229" s="41"/>
      <c r="D229" s="89"/>
      <c r="E229" s="225"/>
      <c r="F229" s="225"/>
      <c r="G229" s="265"/>
    </row>
    <row r="230" spans="1:7" ht="14.25">
      <c r="A230" s="43"/>
      <c r="B230" s="41"/>
      <c r="C230" s="37">
        <v>4300</v>
      </c>
      <c r="D230" s="23" t="s">
        <v>30</v>
      </c>
      <c r="E230" s="225">
        <v>38700</v>
      </c>
      <c r="F230" s="225"/>
      <c r="G230" s="265">
        <f>E230+F230</f>
        <v>38700</v>
      </c>
    </row>
    <row r="231" spans="1:7" ht="14.25">
      <c r="A231" s="43"/>
      <c r="B231" s="41"/>
      <c r="C231" s="37"/>
      <c r="D231" s="23"/>
      <c r="E231" s="225"/>
      <c r="F231" s="225"/>
      <c r="G231" s="265"/>
    </row>
    <row r="232" spans="1:7" ht="14.25">
      <c r="A232" s="43"/>
      <c r="B232" s="41"/>
      <c r="C232" s="37">
        <v>4410</v>
      </c>
      <c r="D232" s="23" t="s">
        <v>45</v>
      </c>
      <c r="E232" s="225">
        <v>300</v>
      </c>
      <c r="F232" s="225"/>
      <c r="G232" s="265">
        <f>E232+F232</f>
        <v>300</v>
      </c>
    </row>
    <row r="233" spans="1:7" ht="14.25">
      <c r="A233" s="43"/>
      <c r="B233" s="41"/>
      <c r="C233" s="41"/>
      <c r="D233" s="89"/>
      <c r="E233" s="225"/>
      <c r="F233" s="225"/>
      <c r="G233" s="265"/>
    </row>
    <row r="234" spans="1:7" ht="42.75">
      <c r="A234" s="43"/>
      <c r="B234" s="41"/>
      <c r="C234" s="37">
        <v>4440</v>
      </c>
      <c r="D234" s="23" t="s">
        <v>46</v>
      </c>
      <c r="E234" s="225">
        <v>200</v>
      </c>
      <c r="F234" s="225"/>
      <c r="G234" s="265">
        <f>E234+F234</f>
        <v>200</v>
      </c>
    </row>
    <row r="235" spans="1:7" ht="14.25">
      <c r="A235" s="43"/>
      <c r="B235" s="41"/>
      <c r="C235" s="37"/>
      <c r="D235" s="23"/>
      <c r="E235" s="225"/>
      <c r="F235" s="225"/>
      <c r="G235" s="265"/>
    </row>
    <row r="236" spans="1:7" ht="14.25">
      <c r="A236" s="43"/>
      <c r="B236" s="41"/>
      <c r="C236" s="37"/>
      <c r="D236" s="23"/>
      <c r="E236" s="225"/>
      <c r="F236" s="225"/>
      <c r="G236" s="211"/>
    </row>
    <row r="237" spans="1:7" ht="15">
      <c r="A237" s="47"/>
      <c r="B237" s="48">
        <v>85333</v>
      </c>
      <c r="C237" s="49"/>
      <c r="D237" s="83" t="s">
        <v>60</v>
      </c>
      <c r="E237" s="226">
        <f>SUM(E239:E263)</f>
        <v>622500</v>
      </c>
      <c r="F237" s="226">
        <f>SUM(F239:F263)</f>
        <v>0</v>
      </c>
      <c r="G237" s="213">
        <f>E237+F237</f>
        <v>622500</v>
      </c>
    </row>
    <row r="238" spans="1:7" ht="15">
      <c r="A238" s="43"/>
      <c r="B238" s="42"/>
      <c r="C238" s="37"/>
      <c r="D238" s="81"/>
      <c r="E238" s="229"/>
      <c r="F238" s="229"/>
      <c r="G238" s="265"/>
    </row>
    <row r="239" spans="1:7" ht="28.5">
      <c r="A239" s="43"/>
      <c r="B239" s="41"/>
      <c r="C239" s="37">
        <v>3020</v>
      </c>
      <c r="D239" s="23" t="s">
        <v>49</v>
      </c>
      <c r="E239" s="260">
        <v>800</v>
      </c>
      <c r="F239" s="260"/>
      <c r="G239" s="265">
        <f>E239+F239</f>
        <v>800</v>
      </c>
    </row>
    <row r="240" spans="1:7" ht="14.25">
      <c r="A240" s="43"/>
      <c r="B240" s="41"/>
      <c r="C240" s="37"/>
      <c r="D240" s="23"/>
      <c r="E240" s="261"/>
      <c r="F240" s="261"/>
      <c r="G240" s="265"/>
    </row>
    <row r="241" spans="1:7" ht="28.5">
      <c r="A241" s="43"/>
      <c r="B241" s="41"/>
      <c r="C241" s="41">
        <v>4010</v>
      </c>
      <c r="D241" s="23" t="s">
        <v>38</v>
      </c>
      <c r="E241" s="261">
        <v>406800</v>
      </c>
      <c r="F241" s="261"/>
      <c r="G241" s="265">
        <f>E241+F241</f>
        <v>406800</v>
      </c>
    </row>
    <row r="242" spans="1:7" ht="14.25">
      <c r="A242" s="43"/>
      <c r="B242" s="41"/>
      <c r="C242" s="41"/>
      <c r="D242" s="23"/>
      <c r="E242" s="261"/>
      <c r="F242" s="261"/>
      <c r="G242" s="265"/>
    </row>
    <row r="243" spans="1:7" ht="28.5">
      <c r="A243" s="43"/>
      <c r="B243" s="41"/>
      <c r="C243" s="37">
        <v>4040</v>
      </c>
      <c r="D243" s="23" t="s">
        <v>40</v>
      </c>
      <c r="E243" s="261">
        <v>32800</v>
      </c>
      <c r="F243" s="261"/>
      <c r="G243" s="265">
        <f>E243+F243</f>
        <v>32800</v>
      </c>
    </row>
    <row r="244" spans="1:7" ht="14.25">
      <c r="A244" s="43"/>
      <c r="B244" s="41"/>
      <c r="C244" s="37"/>
      <c r="D244" s="23"/>
      <c r="E244" s="261"/>
      <c r="F244" s="261"/>
      <c r="G244" s="265"/>
    </row>
    <row r="245" spans="1:7" ht="28.5">
      <c r="A245" s="43"/>
      <c r="B245" s="41"/>
      <c r="C245" s="37">
        <v>4110</v>
      </c>
      <c r="D245" s="23" t="s">
        <v>41</v>
      </c>
      <c r="E245" s="261">
        <v>75700</v>
      </c>
      <c r="F245" s="261"/>
      <c r="G245" s="265">
        <f>E245+F245</f>
        <v>75700</v>
      </c>
    </row>
    <row r="246" spans="1:7" ht="14.25">
      <c r="A246" s="43"/>
      <c r="B246" s="41"/>
      <c r="C246" s="37"/>
      <c r="D246" s="23"/>
      <c r="E246" s="261"/>
      <c r="F246" s="261"/>
      <c r="G246" s="265"/>
    </row>
    <row r="247" spans="1:7" ht="14.25">
      <c r="A247" s="43"/>
      <c r="B247" s="41"/>
      <c r="C247" s="37">
        <v>4120</v>
      </c>
      <c r="D247" s="23" t="s">
        <v>42</v>
      </c>
      <c r="E247" s="261">
        <v>10800</v>
      </c>
      <c r="F247" s="261"/>
      <c r="G247" s="265">
        <f>E247+F247</f>
        <v>10800</v>
      </c>
    </row>
    <row r="248" spans="1:7" ht="14.25">
      <c r="A248" s="43"/>
      <c r="B248" s="41"/>
      <c r="C248" s="37"/>
      <c r="D248" s="23"/>
      <c r="E248" s="261"/>
      <c r="F248" s="261"/>
      <c r="G248" s="265"/>
    </row>
    <row r="249" spans="1:7" ht="28.5">
      <c r="A249" s="43"/>
      <c r="B249" s="41"/>
      <c r="C249" s="37">
        <v>4210</v>
      </c>
      <c r="D249" s="23" t="s">
        <v>43</v>
      </c>
      <c r="E249" s="261">
        <v>28200</v>
      </c>
      <c r="F249" s="261"/>
      <c r="G249" s="265">
        <f>E249+F249</f>
        <v>28200</v>
      </c>
    </row>
    <row r="250" spans="1:7" ht="14.25">
      <c r="A250" s="43"/>
      <c r="B250" s="41"/>
      <c r="C250" s="37"/>
      <c r="D250" s="23"/>
      <c r="E250" s="261"/>
      <c r="F250" s="261"/>
      <c r="G250" s="265"/>
    </row>
    <row r="251" spans="1:7" ht="14.25">
      <c r="A251" s="43"/>
      <c r="B251" s="41"/>
      <c r="C251" s="37">
        <v>4260</v>
      </c>
      <c r="D251" s="23" t="s">
        <v>31</v>
      </c>
      <c r="E251" s="261">
        <v>24600</v>
      </c>
      <c r="F251" s="261"/>
      <c r="G251" s="265">
        <f>E251+F251</f>
        <v>24600</v>
      </c>
    </row>
    <row r="252" spans="1:7" ht="14.25">
      <c r="A252" s="43"/>
      <c r="B252" s="41"/>
      <c r="C252" s="37"/>
      <c r="D252" s="23"/>
      <c r="E252" s="261"/>
      <c r="F252" s="261"/>
      <c r="G252" s="265"/>
    </row>
    <row r="253" spans="1:7" ht="14.25">
      <c r="A253" s="43"/>
      <c r="B253" s="41"/>
      <c r="C253" s="37">
        <v>4270</v>
      </c>
      <c r="D253" s="23" t="s">
        <v>61</v>
      </c>
      <c r="E253" s="261">
        <v>3800</v>
      </c>
      <c r="F253" s="261"/>
      <c r="G253" s="265">
        <f>E253+F253</f>
        <v>3800</v>
      </c>
    </row>
    <row r="254" spans="1:7" ht="14.25">
      <c r="A254" s="43"/>
      <c r="B254" s="41"/>
      <c r="C254" s="37"/>
      <c r="D254" s="23"/>
      <c r="E254" s="261" t="s">
        <v>51</v>
      </c>
      <c r="F254" s="261" t="s">
        <v>51</v>
      </c>
      <c r="G254" s="265"/>
    </row>
    <row r="255" spans="1:7" ht="14.25">
      <c r="A255" s="43"/>
      <c r="B255" s="41"/>
      <c r="C255" s="37">
        <v>4300</v>
      </c>
      <c r="D255" s="23" t="s">
        <v>30</v>
      </c>
      <c r="E255" s="261">
        <v>17800</v>
      </c>
      <c r="F255" s="261"/>
      <c r="G255" s="265">
        <f>E255+F255</f>
        <v>17800</v>
      </c>
    </row>
    <row r="256" spans="1:7" ht="14.25">
      <c r="A256" s="43"/>
      <c r="B256" s="41"/>
      <c r="C256" s="37"/>
      <c r="D256" s="23"/>
      <c r="E256" s="261"/>
      <c r="F256" s="261"/>
      <c r="G256" s="265"/>
    </row>
    <row r="257" spans="1:7" ht="14.25">
      <c r="A257" s="43"/>
      <c r="B257" s="41"/>
      <c r="C257" s="37">
        <v>4410</v>
      </c>
      <c r="D257" s="23" t="s">
        <v>45</v>
      </c>
      <c r="E257" s="261">
        <v>2200</v>
      </c>
      <c r="F257" s="261"/>
      <c r="G257" s="265">
        <f>E257+F257</f>
        <v>2200</v>
      </c>
    </row>
    <row r="258" spans="1:7" ht="14.25">
      <c r="A258" s="43"/>
      <c r="B258" s="41"/>
      <c r="C258" s="37"/>
      <c r="D258" s="23"/>
      <c r="E258" s="261"/>
      <c r="F258" s="261"/>
      <c r="G258" s="265"/>
    </row>
    <row r="259" spans="1:7" ht="14.25">
      <c r="A259" s="43"/>
      <c r="B259" s="41"/>
      <c r="C259" s="37">
        <v>4430</v>
      </c>
      <c r="D259" s="23" t="s">
        <v>62</v>
      </c>
      <c r="E259" s="261">
        <v>2600</v>
      </c>
      <c r="F259" s="261"/>
      <c r="G259" s="265">
        <f>E259+F259</f>
        <v>2600</v>
      </c>
    </row>
    <row r="260" spans="1:7" ht="14.25">
      <c r="A260" s="43"/>
      <c r="B260" s="41"/>
      <c r="C260" s="41"/>
      <c r="D260" s="89"/>
      <c r="E260" s="261"/>
      <c r="F260" s="261"/>
      <c r="G260" s="265"/>
    </row>
    <row r="261" spans="1:7" ht="42.75">
      <c r="A261" s="43"/>
      <c r="B261" s="41"/>
      <c r="C261" s="37">
        <v>4440</v>
      </c>
      <c r="D261" s="23" t="s">
        <v>46</v>
      </c>
      <c r="E261" s="261">
        <v>14200</v>
      </c>
      <c r="F261" s="261"/>
      <c r="G261" s="265">
        <f>E261+F261</f>
        <v>14200</v>
      </c>
    </row>
    <row r="262" spans="1:7" ht="14.25">
      <c r="A262" s="43"/>
      <c r="B262" s="41"/>
      <c r="C262" s="37"/>
      <c r="D262" s="23"/>
      <c r="E262" s="261"/>
      <c r="F262" s="261"/>
      <c r="G262" s="265"/>
    </row>
    <row r="263" spans="1:7" ht="14.25">
      <c r="A263" s="43"/>
      <c r="B263" s="41"/>
      <c r="C263" s="37">
        <v>4480</v>
      </c>
      <c r="D263" s="23" t="s">
        <v>63</v>
      </c>
      <c r="E263" s="261">
        <v>2200</v>
      </c>
      <c r="F263" s="261"/>
      <c r="G263" s="265">
        <f>E263+F263</f>
        <v>2200</v>
      </c>
    </row>
    <row r="264" spans="1:7" ht="14.25">
      <c r="A264" s="44"/>
      <c r="B264" s="45"/>
      <c r="C264" s="46"/>
      <c r="D264" s="80"/>
      <c r="E264" s="227"/>
      <c r="F264" s="227"/>
      <c r="G264" s="265"/>
    </row>
    <row r="265" spans="1:7" ht="14.25">
      <c r="A265" s="199"/>
      <c r="B265" s="200"/>
      <c r="C265" s="201"/>
      <c r="D265" s="202"/>
      <c r="E265" s="262"/>
      <c r="F265" s="262"/>
      <c r="G265" s="268">
        <f>E266+F266</f>
        <v>1980216</v>
      </c>
    </row>
    <row r="266" spans="1:7" ht="81.75" customHeight="1">
      <c r="A266" s="203"/>
      <c r="B266" s="204"/>
      <c r="C266" s="205"/>
      <c r="D266" s="206" t="s">
        <v>77</v>
      </c>
      <c r="E266" s="220">
        <f>E90+E143+E97+E109+E191+E199+E185</f>
        <v>1983430</v>
      </c>
      <c r="F266" s="220">
        <f>F90+F143+F97+F109+F191+F199+F185</f>
        <v>-3214</v>
      </c>
      <c r="G266" s="269"/>
    </row>
    <row r="267" spans="1:7" ht="14.25">
      <c r="A267" s="24"/>
      <c r="B267" s="24"/>
      <c r="C267" s="22"/>
      <c r="D267" s="25"/>
      <c r="E267" s="239"/>
      <c r="F267" s="239"/>
      <c r="G267" s="223"/>
    </row>
  </sheetData>
  <mergeCells count="1">
    <mergeCell ref="G265:G26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Your User Name</cp:lastModifiedBy>
  <cp:lastPrinted>2003-05-09T09:03:17Z</cp:lastPrinted>
  <dcterms:created xsi:type="dcterms:W3CDTF">2000-10-24T20:52:35Z</dcterms:created>
  <dcterms:modified xsi:type="dcterms:W3CDTF">2003-06-25T08:59:55Z</dcterms:modified>
  <cp:category/>
  <cp:version/>
  <cp:contentType/>
  <cp:contentStatus/>
</cp:coreProperties>
</file>