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<sst xmlns="http://schemas.openxmlformats.org/spreadsheetml/2006/main" count="49" uniqueCount="46">
  <si>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.010</t>
  </si>
  <si>
    <t>ROLNICTWO I ŁOWIECTWO</t>
  </si>
  <si>
    <t>ADMINISTRACJA PUBLICZNA</t>
  </si>
  <si>
    <t>OPIEKA SPOŁECZNA</t>
  </si>
  <si>
    <t>Placówki opiekuńczo - wychowawcze</t>
  </si>
  <si>
    <t>Rodziny zastępcze</t>
  </si>
  <si>
    <t>RÓŻNE ROZLICZENIA</t>
  </si>
  <si>
    <t>RAZEM</t>
  </si>
  <si>
    <t>Starostwo Powiatowe</t>
  </si>
  <si>
    <t>Subwencje ogólne z budżetu państwa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</si>
  <si>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</si>
  <si>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</si>
  <si>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</si>
  <si>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</si>
  <si>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</si>
  <si>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DOCHODY  BUDŻETOWE  NA  2004  ROK  </t>
  </si>
  <si>
    <t>.0970</t>
  </si>
  <si>
    <t xml:space="preserve">Wpływy  z  różnych  dochodów </t>
  </si>
  <si>
    <t>w  sprawie  Budżetu  Powiatu  Toruńskiego  na  rok  2004  .</t>
  </si>
  <si>
    <t xml:space="preserve">Budżet po zmianach </t>
  </si>
  <si>
    <t>Zwiększenia</t>
  </si>
  <si>
    <t>Zmniejszenia</t>
  </si>
  <si>
    <t>.600</t>
  </si>
  <si>
    <t xml:space="preserve">TRANSPORT  I  ŁĄCZNOŚĆ </t>
  </si>
  <si>
    <t xml:space="preserve">Drogi   powiatowe </t>
  </si>
  <si>
    <t>Dotacje  celowe  otrzymane  z   powiatu  na  zadania bieżące  realizowane  na  podstawie porozumień  (  umów )  między  jednostkami  samorzadu  terytorialnego .</t>
  </si>
  <si>
    <t xml:space="preserve">zmiana  10.09.2004 </t>
  </si>
  <si>
    <t>PROGNOZOWANE DOCHODY BUDŻETOWE - 2004 ROK .</t>
  </si>
  <si>
    <t xml:space="preserve">Powiatowe  Centrum  Pomocy  Rodzinie </t>
  </si>
  <si>
    <t xml:space="preserve">Wpływy z   różnych  dochodów </t>
  </si>
  <si>
    <t xml:space="preserve">Uzupełnienie  subwencji  ogólnej  dla  jednostek  samorządu  terytorialnego </t>
  </si>
  <si>
    <t xml:space="preserve">Część oświatowa subw. ogólnej dla jednostek   samorządu  terytorialnego </t>
  </si>
  <si>
    <t xml:space="preserve">Środki  na  uzupełnienie  dochodów  powiatów </t>
  </si>
  <si>
    <t xml:space="preserve">Środki  na  inwestycje rozpoczęte  przed  1  stycznia  1999  r. </t>
  </si>
  <si>
    <t xml:space="preserve">Dotacje  celowe  otrzymane  z  gminy    na  inwestycje  i  zakupy  inwestycyjne   realizowane  na  podstawie  porozumień między  jednostkami   samorządu  terytorialnego  </t>
  </si>
  <si>
    <t xml:space="preserve">Dotacje  celowe  otrzymane  z  samorządu województwa   na  inwestycje  i  zakupy  inwestycyjne   realizowane  na  podstawie  porozumień między  jednostkami   samorządu  terytorialnego  </t>
  </si>
  <si>
    <t>.01028</t>
  </si>
  <si>
    <t xml:space="preserve">Fundusz  Ochrony Gruntów  Rolnych </t>
  </si>
  <si>
    <t xml:space="preserve">Dotacje  otrzymane  z  funduszy  celowych  na  realizcję  zadań  bieżących  jednostek  sektora  finansów publicznych </t>
  </si>
  <si>
    <t xml:space="preserve"> </t>
  </si>
  <si>
    <t>Dotacje  celowe  otrzymane  z   gminy   na  zadania bieżące  realizowane  na  podstawie porozumień  (  umów )  między  jednostkami  samorzadu  terytorialnego .</t>
  </si>
  <si>
    <t>KULTURA I OCHRONA DZIEDZICTWA NARODOWEGO</t>
  </si>
  <si>
    <t>Pozostała działalność</t>
  </si>
  <si>
    <t>.0750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</si>
  <si>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</si>
  <si>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 xml:space="preserve">Załącznik  nr  1  do  uchwały  nr XI/72/2004 Rady   Powiatu 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</si>
</sst>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5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4.00390625" style="12" bestFit="1" customWidth="1"/>
    <col min="2" max="2" width="5.75390625" style="13" bestFit="1" customWidth="1"/>
    <col min="3" max="3" width="4.375" style="12" bestFit="1" customWidth="1"/>
    <col min="4" max="4" width="39.75390625" style="7" customWidth="1"/>
    <col min="5" max="5" width="8.625" style="12" customWidth="1"/>
    <col min="6" max="7" width="7.875" style="12" customWidth="1"/>
    <col min="8" max="8" width="8.75390625" style="12" bestFit="1" customWidth="1"/>
    <col min="9" max="16384" width="9.125" style="1" customWidth="1"/>
  </cols>
  <sheetData>
    <row r="1" ht="24.75" customHeight="1">
      <c r="D1" s="26" t="s">
        <v>45</v>
      </c>
    </row>
    <row r="2" ht="12.75">
      <c r="D2" s="26" t="s">
        <v>18</v>
      </c>
    </row>
    <row r="3" ht="12.75">
      <c r="D3" s="7" t="s">
        <v>26</v>
      </c>
    </row>
    <row r="4" ht="25.5">
      <c r="D4" s="25" t="s">
        <v>27</v>
      </c>
    </row>
    <row r="5" spans="1:247" s="4" customFormat="1" ht="13.5" thickBot="1">
      <c r="A5" s="14"/>
      <c r="B5" s="15"/>
      <c r="C5" s="14"/>
      <c r="D5" s="9"/>
      <c r="E5" s="14"/>
      <c r="F5" s="14"/>
      <c r="G5" s="14"/>
      <c r="H5" s="1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s="2" customFormat="1" ht="44.25" customHeight="1" thickBot="1">
      <c r="A6" s="16" t="s">
        <v>10</v>
      </c>
      <c r="B6" s="17" t="s">
        <v>12</v>
      </c>
      <c r="C6" s="16" t="s">
        <v>13</v>
      </c>
      <c r="D6" s="10" t="s">
        <v>11</v>
      </c>
      <c r="E6" s="17" t="s">
        <v>15</v>
      </c>
      <c r="F6" s="17" t="s">
        <v>20</v>
      </c>
      <c r="G6" s="17" t="s">
        <v>21</v>
      </c>
      <c r="H6" s="17" t="s">
        <v>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s="2" customFormat="1" ht="44.25" customHeight="1">
      <c r="A7" s="40"/>
      <c r="B7" s="41"/>
      <c r="C7" s="40"/>
      <c r="D7" s="42"/>
      <c r="E7" s="41"/>
      <c r="F7" s="41"/>
      <c r="G7" s="41"/>
      <c r="H7" s="4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8" s="5" customFormat="1" ht="12.75">
      <c r="A8" s="18" t="s">
        <v>0</v>
      </c>
      <c r="B8" s="19"/>
      <c r="C8" s="18"/>
      <c r="D8" s="11" t="s">
        <v>1</v>
      </c>
      <c r="E8" s="37">
        <f>E10</f>
        <v>0</v>
      </c>
      <c r="F8" s="37">
        <f>F10</f>
        <v>5000</v>
      </c>
      <c r="G8" s="37">
        <f>G10</f>
        <v>0</v>
      </c>
      <c r="H8" s="37">
        <f>E8+F8-G8</f>
        <v>5000</v>
      </c>
    </row>
    <row r="9" spans="1:8" s="5" customFormat="1" ht="12.75">
      <c r="A9" s="18"/>
      <c r="B9" s="19"/>
      <c r="C9" s="18"/>
      <c r="D9" s="11"/>
      <c r="E9" s="37"/>
      <c r="F9" s="37"/>
      <c r="G9" s="37"/>
      <c r="H9" s="37"/>
    </row>
    <row r="10" spans="1:8" s="2" customFormat="1" ht="12.75">
      <c r="A10" s="20"/>
      <c r="B10" s="21" t="s">
        <v>36</v>
      </c>
      <c r="C10" s="20"/>
      <c r="D10" s="8" t="s">
        <v>37</v>
      </c>
      <c r="E10" s="39">
        <f>SUM(E11:E12)</f>
        <v>0</v>
      </c>
      <c r="F10" s="39">
        <f>SUM(F11:F12)</f>
        <v>5000</v>
      </c>
      <c r="G10" s="39">
        <f>SUM(G11:G12)</f>
        <v>0</v>
      </c>
      <c r="H10" s="39">
        <f>E10+F10-G10</f>
        <v>5000</v>
      </c>
    </row>
    <row r="11" spans="5:8" ht="12.75">
      <c r="E11" s="38"/>
      <c r="F11" s="38"/>
      <c r="G11" s="38"/>
      <c r="H11" s="39"/>
    </row>
    <row r="12" spans="3:8" ht="38.25">
      <c r="C12" s="12">
        <v>2440</v>
      </c>
      <c r="D12" s="7" t="s">
        <v>38</v>
      </c>
      <c r="E12" s="38"/>
      <c r="F12" s="38">
        <v>5000</v>
      </c>
      <c r="G12" s="38"/>
      <c r="H12" s="38">
        <f>E12+F12-G12</f>
        <v>5000</v>
      </c>
    </row>
    <row r="13" spans="3:8" ht="12.75">
      <c r="C13" s="22"/>
      <c r="E13" s="38"/>
      <c r="F13" s="38"/>
      <c r="G13" s="38"/>
      <c r="H13" s="38"/>
    </row>
    <row r="14" spans="1:8" s="31" customFormat="1" ht="12.75">
      <c r="A14" s="27" t="s">
        <v>22</v>
      </c>
      <c r="B14" s="28"/>
      <c r="C14" s="29"/>
      <c r="D14" s="30" t="s">
        <v>23</v>
      </c>
      <c r="E14" s="37">
        <f>SUM(E16)</f>
        <v>0</v>
      </c>
      <c r="F14" s="37">
        <f>SUM(F16)</f>
        <v>300000</v>
      </c>
      <c r="G14" s="37">
        <f>SUM(G16)</f>
        <v>0</v>
      </c>
      <c r="H14" s="37">
        <f>E14+F14-G14</f>
        <v>300000</v>
      </c>
    </row>
    <row r="15" spans="3:8" ht="12.75">
      <c r="C15" s="22"/>
      <c r="E15" s="38"/>
      <c r="F15" s="38"/>
      <c r="G15" s="38"/>
      <c r="H15" s="38"/>
    </row>
    <row r="16" spans="1:8" s="35" customFormat="1" ht="12.75">
      <c r="A16" s="32"/>
      <c r="B16" s="33">
        <v>60014</v>
      </c>
      <c r="C16" s="36"/>
      <c r="D16" s="34" t="s">
        <v>24</v>
      </c>
      <c r="E16" s="39"/>
      <c r="F16" s="39">
        <f>SUM(F18:F20)</f>
        <v>300000</v>
      </c>
      <c r="G16" s="39">
        <f>SUM(G18:G20)</f>
        <v>0</v>
      </c>
      <c r="H16" s="39">
        <f>E16+F16-G16</f>
        <v>300000</v>
      </c>
    </row>
    <row r="17" spans="1:8" s="35" customFormat="1" ht="12.75">
      <c r="A17" s="32"/>
      <c r="B17" s="33"/>
      <c r="C17" s="36"/>
      <c r="D17" s="34"/>
      <c r="E17" s="39"/>
      <c r="F17" s="39"/>
      <c r="G17" s="39"/>
      <c r="H17" s="39"/>
    </row>
    <row r="18" spans="2:8" ht="63.75">
      <c r="B18" s="1"/>
      <c r="C18" s="13">
        <v>6610</v>
      </c>
      <c r="D18" s="7" t="s">
        <v>34</v>
      </c>
      <c r="E18" s="38">
        <v>50000</v>
      </c>
      <c r="F18" s="38">
        <v>100000</v>
      </c>
      <c r="G18" s="38"/>
      <c r="H18" s="38">
        <f>E18+F18-G18</f>
        <v>150000</v>
      </c>
    </row>
    <row r="19" spans="2:8" ht="12.75">
      <c r="B19" s="1"/>
      <c r="C19" s="13"/>
      <c r="E19" s="38"/>
      <c r="F19" s="38"/>
      <c r="G19" s="38"/>
      <c r="H19" s="38"/>
    </row>
    <row r="20" spans="1:8" s="6" customFormat="1" ht="63.75">
      <c r="A20" s="23"/>
      <c r="B20" s="24"/>
      <c r="C20" s="12">
        <v>6630</v>
      </c>
      <c r="D20" s="7" t="s">
        <v>35</v>
      </c>
      <c r="E20" s="38"/>
      <c r="F20" s="38">
        <v>200000</v>
      </c>
      <c r="G20" s="38"/>
      <c r="H20" s="38">
        <f>E20+F20-G20</f>
        <v>200000</v>
      </c>
    </row>
    <row r="21" spans="1:8" s="6" customFormat="1" ht="12.75">
      <c r="A21" s="23"/>
      <c r="B21" s="24"/>
      <c r="C21" s="12"/>
      <c r="D21" s="7"/>
      <c r="E21" s="38"/>
      <c r="F21" s="38"/>
      <c r="G21" s="38"/>
      <c r="H21" s="38"/>
    </row>
    <row r="22" spans="1:8" s="2" customFormat="1" ht="12.75">
      <c r="A22" s="20"/>
      <c r="B22" s="21"/>
      <c r="C22" s="12"/>
      <c r="D22" s="7" t="s">
        <v>39</v>
      </c>
      <c r="E22" s="38"/>
      <c r="F22" s="38"/>
      <c r="G22" s="38"/>
      <c r="H22" s="38"/>
    </row>
    <row r="23" spans="1:8" s="5" customFormat="1" ht="12.75">
      <c r="A23" s="18">
        <v>750</v>
      </c>
      <c r="B23" s="19"/>
      <c r="C23" s="18"/>
      <c r="D23" s="11" t="s">
        <v>2</v>
      </c>
      <c r="E23" s="37">
        <f>E25</f>
        <v>0</v>
      </c>
      <c r="F23" s="37">
        <f>F25</f>
        <v>17346</v>
      </c>
      <c r="G23" s="37">
        <f>G25</f>
        <v>0</v>
      </c>
      <c r="H23" s="37">
        <f>E23+F23-G23</f>
        <v>17346</v>
      </c>
    </row>
    <row r="24" spans="1:8" s="5" customFormat="1" ht="12.75">
      <c r="A24" s="18"/>
      <c r="B24" s="19"/>
      <c r="C24" s="18"/>
      <c r="D24" s="11"/>
      <c r="E24" s="37"/>
      <c r="F24" s="37"/>
      <c r="G24" s="37"/>
      <c r="H24" s="37"/>
    </row>
    <row r="25" spans="1:8" s="2" customFormat="1" ht="12.75">
      <c r="A25" s="20"/>
      <c r="B25" s="21">
        <v>75020</v>
      </c>
      <c r="C25" s="20"/>
      <c r="D25" s="8" t="s">
        <v>8</v>
      </c>
      <c r="E25" s="39"/>
      <c r="F25" s="39">
        <f>SUM(F27:F27)</f>
        <v>17346</v>
      </c>
      <c r="G25" s="39">
        <f>SUM(G27:G27)</f>
        <v>0</v>
      </c>
      <c r="H25" s="39">
        <f>E25+F25-G25</f>
        <v>17346</v>
      </c>
    </row>
    <row r="26" spans="1:8" s="2" customFormat="1" ht="12.75">
      <c r="A26" s="20"/>
      <c r="B26" s="21"/>
      <c r="C26" s="20"/>
      <c r="D26" s="8"/>
      <c r="E26" s="39"/>
      <c r="F26" s="39"/>
      <c r="G26" s="39"/>
      <c r="H26" s="39"/>
    </row>
    <row r="27" spans="3:8" ht="76.5">
      <c r="C27" s="12" t="s">
        <v>43</v>
      </c>
      <c r="D27" s="7" t="s">
        <v>44</v>
      </c>
      <c r="E27" s="38">
        <v>112000</v>
      </c>
      <c r="F27" s="38">
        <v>17346</v>
      </c>
      <c r="G27" s="38"/>
      <c r="H27" s="38">
        <f>E27+F27-G27</f>
        <v>129346</v>
      </c>
    </row>
    <row r="28" spans="5:8" ht="12.75">
      <c r="E28" s="38"/>
      <c r="F28" s="38"/>
      <c r="G28" s="38"/>
      <c r="H28" s="38"/>
    </row>
    <row r="29" spans="1:8" s="5" customFormat="1" ht="12.75">
      <c r="A29" s="18">
        <v>758</v>
      </c>
      <c r="B29" s="19"/>
      <c r="C29" s="18"/>
      <c r="D29" s="11" t="s">
        <v>6</v>
      </c>
      <c r="E29" s="37">
        <f>E31+E35</f>
        <v>0</v>
      </c>
      <c r="F29" s="37">
        <f>F31+F35</f>
        <v>545030</v>
      </c>
      <c r="G29" s="37">
        <f>G31+G35</f>
        <v>0</v>
      </c>
      <c r="H29" s="37">
        <f>E29+F29-G29</f>
        <v>545030</v>
      </c>
    </row>
    <row r="30" spans="5:8" ht="12.75">
      <c r="E30" s="38"/>
      <c r="F30" s="38"/>
      <c r="G30" s="38"/>
      <c r="H30" s="38"/>
    </row>
    <row r="31" spans="1:8" s="2" customFormat="1" ht="25.5">
      <c r="A31" s="20"/>
      <c r="B31" s="21">
        <v>75801</v>
      </c>
      <c r="C31" s="20"/>
      <c r="D31" s="8" t="s">
        <v>31</v>
      </c>
      <c r="E31" s="39"/>
      <c r="F31" s="39">
        <f>SUM(F32:F33)</f>
        <v>36636</v>
      </c>
      <c r="G31" s="39">
        <f>SUM(G32:G33)</f>
        <v>0</v>
      </c>
      <c r="H31" s="39">
        <f>E31+F31-G31</f>
        <v>36636</v>
      </c>
    </row>
    <row r="32" spans="5:8" ht="12.75">
      <c r="E32" s="38"/>
      <c r="F32" s="38"/>
      <c r="G32" s="38"/>
      <c r="H32" s="38"/>
    </row>
    <row r="33" spans="3:8" ht="12.75">
      <c r="C33" s="12">
        <v>2920</v>
      </c>
      <c r="D33" s="7" t="s">
        <v>9</v>
      </c>
      <c r="E33" s="38">
        <v>9119232</v>
      </c>
      <c r="F33" s="38">
        <v>36636</v>
      </c>
      <c r="G33" s="38"/>
      <c r="H33" s="38">
        <f>E33+F33-G33</f>
        <v>9155868</v>
      </c>
    </row>
    <row r="34" spans="5:8" ht="12.75">
      <c r="E34" s="38"/>
      <c r="F34" s="38"/>
      <c r="G34" s="38"/>
      <c r="H34" s="38"/>
    </row>
    <row r="35" spans="1:8" s="2" customFormat="1" ht="25.5">
      <c r="A35" s="20"/>
      <c r="B35" s="21">
        <v>75802</v>
      </c>
      <c r="C35" s="20"/>
      <c r="D35" s="8" t="s">
        <v>30</v>
      </c>
      <c r="E35" s="39">
        <f>SUM(E36:E39)</f>
        <v>0</v>
      </c>
      <c r="F35" s="39">
        <f>SUM(F36:F39)</f>
        <v>508394</v>
      </c>
      <c r="G35" s="39">
        <f>SUM(G36:G39)</f>
        <v>0</v>
      </c>
      <c r="H35" s="39">
        <f>E35+F35-G35</f>
        <v>508394</v>
      </c>
    </row>
    <row r="36" spans="5:8" ht="12.75">
      <c r="E36" s="38"/>
      <c r="F36" s="38"/>
      <c r="G36" s="38"/>
      <c r="H36" s="38"/>
    </row>
    <row r="37" spans="3:8" ht="25.5">
      <c r="C37" s="12">
        <v>2760</v>
      </c>
      <c r="D37" s="7" t="s">
        <v>32</v>
      </c>
      <c r="E37" s="38"/>
      <c r="F37" s="38">
        <v>58394</v>
      </c>
      <c r="G37" s="38"/>
      <c r="H37" s="38">
        <f>E37+F37-G37</f>
        <v>58394</v>
      </c>
    </row>
    <row r="38" spans="5:8" ht="12.75">
      <c r="E38" s="38"/>
      <c r="F38" s="38"/>
      <c r="G38" s="38"/>
      <c r="H38" s="38"/>
    </row>
    <row r="39" spans="3:8" ht="25.5">
      <c r="C39" s="12">
        <v>2780</v>
      </c>
      <c r="D39" s="7" t="s">
        <v>33</v>
      </c>
      <c r="E39" s="38"/>
      <c r="F39" s="38">
        <v>450000</v>
      </c>
      <c r="G39" s="38"/>
      <c r="H39" s="38">
        <f>E39+F39-G39</f>
        <v>450000</v>
      </c>
    </row>
    <row r="40" spans="5:8" ht="12.75">
      <c r="E40" s="37"/>
      <c r="F40" s="37"/>
      <c r="G40" s="37"/>
      <c r="H40" s="38"/>
    </row>
    <row r="41" spans="1:8" s="5" customFormat="1" ht="12.75">
      <c r="A41" s="18">
        <v>852</v>
      </c>
      <c r="B41" s="19"/>
      <c r="C41" s="18"/>
      <c r="D41" s="11" t="s">
        <v>3</v>
      </c>
      <c r="E41" s="37">
        <f>E43+E49+E55</f>
        <v>0</v>
      </c>
      <c r="F41" s="37">
        <f>F43+F49+F55</f>
        <v>91408</v>
      </c>
      <c r="G41" s="37">
        <f>G43+G49+G55</f>
        <v>11138</v>
      </c>
      <c r="H41" s="37">
        <f>E41+F41-G41</f>
        <v>80270</v>
      </c>
    </row>
    <row r="42" spans="5:8" ht="12.75">
      <c r="E42" s="38"/>
      <c r="F42" s="38"/>
      <c r="G42" s="38"/>
      <c r="H42" s="38"/>
    </row>
    <row r="43" spans="1:8" s="2" customFormat="1" ht="12.75">
      <c r="A43" s="20"/>
      <c r="B43" s="21">
        <v>85201</v>
      </c>
      <c r="C43" s="20"/>
      <c r="D43" s="8" t="s">
        <v>4</v>
      </c>
      <c r="E43" s="39"/>
      <c r="F43" s="39">
        <f>SUM(F44:F48)</f>
        <v>62200</v>
      </c>
      <c r="G43" s="39">
        <f>SUM(G44:G48)</f>
        <v>0</v>
      </c>
      <c r="H43" s="39">
        <f>E43+F43-G43</f>
        <v>62200</v>
      </c>
    </row>
    <row r="44" spans="5:8" ht="12.75">
      <c r="E44" s="38"/>
      <c r="F44" s="38"/>
      <c r="G44" s="38"/>
      <c r="H44" s="38"/>
    </row>
    <row r="45" spans="3:8" ht="38.25">
      <c r="C45" s="12">
        <v>2130</v>
      </c>
      <c r="D45" s="7" t="s">
        <v>14</v>
      </c>
      <c r="E45" s="38">
        <v>1072501</v>
      </c>
      <c r="F45" s="38">
        <f>25697+28368</f>
        <v>54065</v>
      </c>
      <c r="G45" s="38"/>
      <c r="H45" s="38">
        <f>E45+F45-G45</f>
        <v>1126566</v>
      </c>
    </row>
    <row r="46" spans="3:8" ht="12.75">
      <c r="C46" s="22"/>
      <c r="E46" s="38"/>
      <c r="F46" s="38"/>
      <c r="G46" s="38"/>
      <c r="H46" s="38"/>
    </row>
    <row r="47" spans="3:8" ht="12.75">
      <c r="C47" s="22" t="s">
        <v>16</v>
      </c>
      <c r="D47" s="7" t="s">
        <v>17</v>
      </c>
      <c r="E47" s="38"/>
      <c r="F47" s="38">
        <v>8135</v>
      </c>
      <c r="G47" s="38"/>
      <c r="H47" s="38">
        <f>E47+F47-G47</f>
        <v>8135</v>
      </c>
    </row>
    <row r="48" spans="3:8" ht="12.75">
      <c r="C48" s="22"/>
      <c r="E48" s="38"/>
      <c r="F48" s="38"/>
      <c r="G48" s="38"/>
      <c r="H48" s="38"/>
    </row>
    <row r="49" spans="1:8" s="2" customFormat="1" ht="12.75">
      <c r="A49" s="20"/>
      <c r="B49" s="21">
        <v>85204</v>
      </c>
      <c r="C49" s="20"/>
      <c r="D49" s="8" t="s">
        <v>5</v>
      </c>
      <c r="E49" s="39"/>
      <c r="F49" s="39">
        <f>SUM(F51:F54)</f>
        <v>11138</v>
      </c>
      <c r="G49" s="39">
        <f>SUM(G51:G54)</f>
        <v>11138</v>
      </c>
      <c r="H49" s="39">
        <f>E49+F49-G49</f>
        <v>0</v>
      </c>
    </row>
    <row r="50" spans="1:8" s="2" customFormat="1" ht="12.75">
      <c r="A50" s="20"/>
      <c r="B50" s="21"/>
      <c r="C50" s="20"/>
      <c r="D50" s="8"/>
      <c r="E50" s="39"/>
      <c r="F50" s="39"/>
      <c r="G50" s="39"/>
      <c r="H50" s="39"/>
    </row>
    <row r="51" spans="3:8" ht="51">
      <c r="C51" s="12">
        <v>2310</v>
      </c>
      <c r="D51" s="7" t="s">
        <v>40</v>
      </c>
      <c r="E51" s="38">
        <v>11138</v>
      </c>
      <c r="F51" s="38"/>
      <c r="G51" s="38">
        <v>11138</v>
      </c>
      <c r="H51" s="38">
        <f>E51+F51-G51</f>
        <v>0</v>
      </c>
    </row>
    <row r="52" spans="5:8" ht="12.75">
      <c r="E52" s="38"/>
      <c r="F52" s="38"/>
      <c r="G52" s="38"/>
      <c r="H52" s="38"/>
    </row>
    <row r="53" spans="3:8" ht="51">
      <c r="C53" s="12">
        <v>2320</v>
      </c>
      <c r="D53" s="7" t="s">
        <v>25</v>
      </c>
      <c r="E53" s="38"/>
      <c r="F53" s="38">
        <v>11138</v>
      </c>
      <c r="G53" s="38"/>
      <c r="H53" s="38">
        <f>E53+F53-G53</f>
        <v>11138</v>
      </c>
    </row>
    <row r="54" spans="5:8" ht="12.75">
      <c r="E54" s="38"/>
      <c r="F54" s="38"/>
      <c r="G54" s="38"/>
      <c r="H54" s="38"/>
    </row>
    <row r="55" spans="1:8" s="2" customFormat="1" ht="12.75">
      <c r="A55" s="20"/>
      <c r="B55" s="21">
        <v>85218</v>
      </c>
      <c r="C55" s="20"/>
      <c r="D55" s="8" t="s">
        <v>28</v>
      </c>
      <c r="E55" s="39">
        <f>SUM(E57)</f>
        <v>0</v>
      </c>
      <c r="F55" s="39">
        <f>SUM(F57)</f>
        <v>18070</v>
      </c>
      <c r="G55" s="39">
        <f>SUM(G57)</f>
        <v>0</v>
      </c>
      <c r="H55" s="39">
        <f>E55+F55-G55</f>
        <v>18070</v>
      </c>
    </row>
    <row r="56" spans="5:8" ht="12.75">
      <c r="E56" s="38"/>
      <c r="F56" s="38"/>
      <c r="G56" s="38"/>
      <c r="H56" s="38"/>
    </row>
    <row r="57" spans="3:8" ht="12.75">
      <c r="C57" s="22" t="s">
        <v>16</v>
      </c>
      <c r="D57" s="7" t="s">
        <v>29</v>
      </c>
      <c r="E57" s="38"/>
      <c r="F57" s="38">
        <v>18070</v>
      </c>
      <c r="G57" s="38"/>
      <c r="H57" s="38">
        <f>E57+F57-G57</f>
        <v>18070</v>
      </c>
    </row>
    <row r="58" spans="3:8" ht="12.75">
      <c r="C58" s="22"/>
      <c r="E58" s="38"/>
      <c r="F58" s="38"/>
      <c r="G58" s="38"/>
      <c r="H58" s="38"/>
    </row>
    <row r="59" spans="1:8" ht="25.5">
      <c r="A59" s="18">
        <v>921</v>
      </c>
      <c r="B59" s="19"/>
      <c r="C59" s="18"/>
      <c r="D59" s="11" t="s">
        <v>41</v>
      </c>
      <c r="E59" s="43">
        <f>SUM(E61)</f>
        <v>0</v>
      </c>
      <c r="F59" s="43">
        <f>SUM(F61)</f>
        <v>100</v>
      </c>
      <c r="G59" s="43">
        <f>SUM(G61)</f>
        <v>0</v>
      </c>
      <c r="H59" s="44">
        <v>1500</v>
      </c>
    </row>
    <row r="60" spans="5:8" ht="12.75">
      <c r="E60" s="38"/>
      <c r="F60" s="45"/>
      <c r="G60" s="45"/>
      <c r="H60" s="44"/>
    </row>
    <row r="61" spans="1:8" ht="12.75">
      <c r="A61" s="20"/>
      <c r="B61" s="21">
        <v>92195</v>
      </c>
      <c r="C61" s="20"/>
      <c r="D61" s="8" t="s">
        <v>42</v>
      </c>
      <c r="E61" s="39">
        <f>SUM(E63:E63)</f>
        <v>0</v>
      </c>
      <c r="F61" s="39">
        <f>SUM(F63:F63)</f>
        <v>100</v>
      </c>
      <c r="G61" s="39">
        <f>SUM(G63:G63)</f>
        <v>0</v>
      </c>
      <c r="H61" s="46">
        <v>1500</v>
      </c>
    </row>
    <row r="62" spans="1:8" ht="12.75">
      <c r="A62" s="20"/>
      <c r="B62" s="21"/>
      <c r="C62" s="20"/>
      <c r="D62" s="8"/>
      <c r="E62" s="39"/>
      <c r="F62" s="39"/>
      <c r="G62" s="39"/>
      <c r="H62" s="46"/>
    </row>
    <row r="63" spans="3:8" ht="12.75">
      <c r="C63" s="22" t="s">
        <v>16</v>
      </c>
      <c r="D63" s="7" t="s">
        <v>17</v>
      </c>
      <c r="E63" s="38"/>
      <c r="F63" s="38">
        <v>100</v>
      </c>
      <c r="G63" s="38"/>
      <c r="H63" s="38">
        <f>E63+F63-G63</f>
        <v>100</v>
      </c>
    </row>
    <row r="64" spans="3:8" ht="12.75">
      <c r="C64" s="22"/>
      <c r="E64" s="38"/>
      <c r="F64" s="38"/>
      <c r="G64" s="38"/>
      <c r="H64" s="38"/>
    </row>
    <row r="65" spans="1:8" s="5" customFormat="1" ht="21" customHeight="1">
      <c r="A65" s="18"/>
      <c r="B65" s="19"/>
      <c r="C65" s="18"/>
      <c r="D65" s="11" t="s">
        <v>7</v>
      </c>
      <c r="E65" s="37"/>
      <c r="F65" s="37">
        <f>F23+F29+F41+F14+F8+F59</f>
        <v>958884</v>
      </c>
      <c r="G65" s="37">
        <f>G23+G29+G41+G14+G8+G59</f>
        <v>11138</v>
      </c>
      <c r="H65" s="37">
        <f>E65+F65-G65</f>
        <v>947746</v>
      </c>
    </row>
    <row r="66" spans="5:8" ht="12.75">
      <c r="E66" s="38"/>
      <c r="F66" s="38"/>
      <c r="G66" s="38"/>
      <c r="H66" s="38"/>
    </row>
    <row r="67" ht="12.75">
      <c r="H67" s="38"/>
    </row>
    <row r="68" ht="12.75">
      <c r="H68" s="39"/>
    </row>
    <row r="69" ht="12.75">
      <c r="H69" s="38"/>
    </row>
    <row r="70" ht="12.75">
      <c r="H70" s="38"/>
    </row>
    <row r="71" ht="12.75">
      <c r="H71" s="38"/>
    </row>
    <row r="72" ht="12.75">
      <c r="H72" s="38"/>
    </row>
    <row r="73" ht="12.75">
      <c r="H73" s="38"/>
    </row>
    <row r="74" ht="12.75">
      <c r="H74" s="38"/>
    </row>
    <row r="75" ht="12.75">
      <c r="H75" s="38"/>
    </row>
    <row r="76" ht="12.75">
      <c r="H76" s="38"/>
    </row>
    <row r="77" ht="12.75">
      <c r="H77" s="38"/>
    </row>
    <row r="78" ht="12.75">
      <c r="H78" s="38"/>
    </row>
    <row r="79" ht="12.75">
      <c r="H79" s="38"/>
    </row>
    <row r="80" ht="12.75">
      <c r="H80" s="39"/>
    </row>
    <row r="81" ht="12.75">
      <c r="H81" s="38"/>
    </row>
    <row r="82" ht="12.75">
      <c r="H82" s="38"/>
    </row>
    <row r="83" ht="12.75">
      <c r="H83" s="38"/>
    </row>
    <row r="84" ht="12.75">
      <c r="H84" s="38"/>
    </row>
    <row r="85" ht="12.75">
      <c r="H85" s="38"/>
    </row>
    <row r="86" ht="12.75">
      <c r="H86" s="38"/>
    </row>
    <row r="87" ht="12.75">
      <c r="H87" s="38"/>
    </row>
    <row r="88" ht="12.75">
      <c r="H88" s="39"/>
    </row>
    <row r="89" ht="12.75">
      <c r="H89" s="38"/>
    </row>
    <row r="90" ht="12.75">
      <c r="H90" s="38"/>
    </row>
    <row r="91" ht="12.75">
      <c r="H91" s="38"/>
    </row>
    <row r="92" ht="12.75">
      <c r="H92" s="38"/>
    </row>
    <row r="93" ht="12.75">
      <c r="H93" s="38"/>
    </row>
    <row r="94" ht="12.75">
      <c r="H94" s="39"/>
    </row>
    <row r="95" ht="12.75">
      <c r="H95" s="38"/>
    </row>
    <row r="96" ht="12.75">
      <c r="H96" s="38"/>
    </row>
    <row r="97" ht="12.75">
      <c r="H97" s="38"/>
    </row>
    <row r="98" ht="12.75">
      <c r="H98" s="39"/>
    </row>
    <row r="99" ht="12.75">
      <c r="H99" s="38"/>
    </row>
    <row r="100" ht="12.75">
      <c r="H100" s="38"/>
    </row>
    <row r="101" ht="12.75">
      <c r="H101" s="38"/>
    </row>
    <row r="102" ht="12.75">
      <c r="H102" s="38"/>
    </row>
    <row r="103" ht="12.75">
      <c r="H103" s="38"/>
    </row>
    <row r="104" ht="12.75">
      <c r="H104" s="38"/>
    </row>
    <row r="105" ht="12.75">
      <c r="H105" s="38"/>
    </row>
    <row r="106" ht="12.75">
      <c r="H106" s="37"/>
    </row>
    <row r="107" ht="12.75">
      <c r="H107" s="38"/>
    </row>
    <row r="108" ht="12.75">
      <c r="H108" s="39"/>
    </row>
    <row r="109" ht="12.75">
      <c r="H109" s="38"/>
    </row>
    <row r="110" ht="12.75">
      <c r="H110" s="38"/>
    </row>
    <row r="111" ht="12.75">
      <c r="H111" s="38"/>
    </row>
    <row r="112" ht="12.75">
      <c r="H112" s="38"/>
    </row>
    <row r="113" ht="12.75">
      <c r="H113" s="38"/>
    </row>
    <row r="114" ht="12.75">
      <c r="H114" s="39"/>
    </row>
    <row r="115" ht="12.75">
      <c r="H115" s="39"/>
    </row>
    <row r="116" ht="12.75">
      <c r="H116" s="39"/>
    </row>
    <row r="117" ht="12.75">
      <c r="H117" s="38"/>
    </row>
    <row r="118" ht="12.75">
      <c r="H118" s="38"/>
    </row>
    <row r="119" ht="12.75">
      <c r="H119" s="38"/>
    </row>
    <row r="120" ht="12.75">
      <c r="H120" s="38"/>
    </row>
    <row r="121" ht="12.75">
      <c r="H121" s="39"/>
    </row>
    <row r="122" ht="12.75">
      <c r="H122" s="38"/>
    </row>
    <row r="123" ht="12.75">
      <c r="H123" s="38"/>
    </row>
    <row r="124" ht="12.75">
      <c r="H124" s="38"/>
    </row>
    <row r="125" ht="12.75">
      <c r="H125" s="37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</cp:lastModifiedBy>
  <cp:lastPrinted>2004-09-13T11:32:15Z</cp:lastPrinted>
  <dcterms:created xsi:type="dcterms:W3CDTF">2000-10-24T20:52:35Z</dcterms:created>
  <dcterms:modified xsi:type="dcterms:W3CDTF">2004-09-13T11:35:18Z</dcterms:modified>
  <cp:category/>
  <cp:version/>
  <cp:contentType/>
  <cp:contentStatus/>
</cp:coreProperties>
</file>