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<sst xmlns="http://schemas.openxmlformats.org/spreadsheetml/2006/main" count="85" uniqueCount="64">
  <si>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Dz.</t>
  </si>
  <si>
    <t>R.</t>
  </si>
  <si>
    <t>P.</t>
  </si>
  <si>
    <t>W Y S Z C Z E G Ó L N I E N I E</t>
  </si>
  <si>
    <t>Zakup materiałów i wyposażenia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</si>
  <si>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</si>
  <si>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</si>
  <si>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</si>
  <si>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</si>
  <si>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</si>
  <si>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 xml:space="preserve">Zakup usług remontowych </t>
  </si>
  <si>
    <t>Zakup usług pozostałych</t>
  </si>
  <si>
    <t>ADMINISTRACJA PUBLICZNA</t>
  </si>
  <si>
    <t>Urzędy wojewódzkie</t>
  </si>
  <si>
    <t>Starostwa powiatowe</t>
  </si>
  <si>
    <t>RAZEM   WYDATKI BUDŻETOWE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</si>
  <si>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</si>
  <si>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</si>
  <si>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</si>
  <si>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</si>
  <si>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</si>
  <si>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</si>
  <si>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</si>
  <si>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</si>
  <si>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</si>
  <si>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</si>
  <si>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</si>
  <si>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</si>
  <si>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</si>
  <si>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</si>
  <si>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</si>
  <si>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</si>
  <si>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</si>
  <si>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</si>
  <si>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</si>
  <si>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</si>
  <si>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</si>
  <si>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</si>
  <si>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</si>
  <si>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POZOSTAŁE ZADANIA W ZAKRESIE POLITYKI SPOŁECZNEJ</t>
  </si>
  <si>
    <t>Składki na ubezpieczenie społeczne</t>
  </si>
  <si>
    <t xml:space="preserve">Pomoc materialna dla uczniów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</si>
  <si>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</si>
  <si>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</si>
  <si>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</si>
  <si>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</si>
  <si>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</si>
  <si>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Wydatki  inwestycyjne  jednostek  budżetowych </t>
  </si>
  <si>
    <t xml:space="preserve">Wynagrodzenia  bezosobowe </t>
  </si>
  <si>
    <t>Wynagrodzenia bezosobowe</t>
  </si>
  <si>
    <t xml:space="preserve">Stypendia  oraz  inne formy pomocy dla uczniów </t>
  </si>
  <si>
    <t xml:space="preserve">Pozostała  działalność </t>
  </si>
  <si>
    <t xml:space="preserve">Świadczenia  społeczne </t>
  </si>
  <si>
    <t xml:space="preserve">Zakup usług  pozostałych </t>
  </si>
  <si>
    <t xml:space="preserve">Załącznik  nr  10  do  uchwały  Rady   Powiatu  Toruńskiego </t>
  </si>
  <si>
    <t>w  sprawie   Budżetu  Powiatu  Toruńskiego  na  rok  2006  .</t>
  </si>
  <si>
    <t xml:space="preserve">W  TYM  WYDATKI  BIEŻĄCE </t>
  </si>
  <si>
    <t>ZMIANY</t>
  </si>
  <si>
    <t xml:space="preserve">PLAN  PO   ZMIANACH </t>
  </si>
  <si>
    <t xml:space="preserve">PLANOWANE  WYDATKI </t>
  </si>
  <si>
    <t xml:space="preserve">EDUKACYJNA  OPIEKA   WYCHOWAWCZA </t>
  </si>
  <si>
    <t>ZMIANA  NA   DZIEŃ  30.08..2006</t>
  </si>
  <si>
    <t xml:space="preserve">Wynagrodzenia  osobowe </t>
  </si>
  <si>
    <t>WYDATKI BUDŻETOWE NA ROK 2006   finansowane lub  współfinansowane  ze  środków     Unii Europejskiej  i  BP.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</si>
</sst>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"/>
  </numFmts>
  <fonts count="17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1" fontId="15" fillId="0" borderId="0" xfId="0" applyNumberFormat="1" applyFont="1" applyAlignment="1">
      <alignment horizontal="center" vertical="center" wrapText="1" shrinkToFit="1"/>
    </xf>
    <xf numFmtId="1" fontId="14" fillId="0" borderId="0" xfId="0" applyNumberFormat="1" applyFont="1" applyAlignment="1">
      <alignment horizontal="right" vertical="center" wrapText="1" shrinkToFit="1"/>
    </xf>
    <xf numFmtId="1" fontId="15" fillId="0" borderId="7" xfId="0" applyNumberFormat="1" applyFont="1" applyFill="1" applyBorder="1" applyAlignment="1">
      <alignment vertical="center" wrapText="1" shrinkToFit="1"/>
    </xf>
    <xf numFmtId="3" fontId="15" fillId="0" borderId="7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vertical="center" wrapText="1" shrinkToFit="1"/>
    </xf>
    <xf numFmtId="1" fontId="16" fillId="0" borderId="1" xfId="0" applyNumberFormat="1" applyFont="1" applyBorder="1" applyAlignment="1">
      <alignment vertical="center" wrapText="1" shrinkToFit="1"/>
    </xf>
    <xf numFmtId="1" fontId="14" fillId="0" borderId="1" xfId="0" applyNumberFormat="1" applyFont="1" applyBorder="1" applyAlignment="1">
      <alignment vertical="center" wrapText="1" shrinkToFit="1"/>
    </xf>
    <xf numFmtId="1" fontId="15" fillId="0" borderId="1" xfId="0" applyNumberFormat="1" applyFont="1" applyBorder="1" applyAlignment="1">
      <alignment vertical="center" wrapText="1" shrinkToFit="1"/>
    </xf>
    <xf numFmtId="1" fontId="14" fillId="0" borderId="1" xfId="0" applyNumberFormat="1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left" vertical="center" wrapText="1"/>
    </xf>
    <xf numFmtId="1" fontId="16" fillId="0" borderId="2" xfId="0" applyNumberFormat="1" applyFont="1" applyBorder="1" applyAlignment="1">
      <alignment vertical="center" wrapText="1" shrinkToFit="1"/>
    </xf>
    <xf numFmtId="1" fontId="14" fillId="0" borderId="3" xfId="0" applyNumberFormat="1" applyFont="1" applyBorder="1" applyAlignment="1">
      <alignment vertical="center" wrapText="1" shrinkToFit="1"/>
    </xf>
    <xf numFmtId="1" fontId="14" fillId="0" borderId="8" xfId="0" applyNumberFormat="1" applyFont="1" applyBorder="1" applyAlignment="1">
      <alignment vertical="center" wrapText="1" shrinkToFit="1"/>
    </xf>
    <xf numFmtId="1" fontId="16" fillId="0" borderId="0" xfId="0" applyNumberFormat="1" applyFont="1" applyBorder="1" applyAlignment="1">
      <alignment vertical="center" wrapText="1" shrinkToFit="1"/>
    </xf>
    <xf numFmtId="1" fontId="15" fillId="0" borderId="0" xfId="0" applyNumberFormat="1" applyFont="1" applyBorder="1" applyAlignment="1">
      <alignment vertical="center" wrapText="1" shrinkToFit="1"/>
    </xf>
    <xf numFmtId="1" fontId="14" fillId="0" borderId="0" xfId="0" applyNumberFormat="1" applyFont="1" applyBorder="1" applyAlignment="1">
      <alignment vertical="center" wrapText="1" shrinkToFit="1"/>
    </xf>
    <xf numFmtId="1" fontId="15" fillId="0" borderId="2" xfId="0" applyNumberFormat="1" applyFont="1" applyBorder="1" applyAlignment="1">
      <alignment vertical="center" wrapText="1" shrinkToFit="1"/>
    </xf>
    <xf numFmtId="1" fontId="16" fillId="0" borderId="3" xfId="0" applyNumberFormat="1" applyFont="1" applyBorder="1" applyAlignment="1">
      <alignment vertical="center" wrapText="1" shrinkToFit="1"/>
    </xf>
    <xf numFmtId="3" fontId="14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 shrinkToFit="1"/>
    </xf>
    <xf numFmtId="3" fontId="14" fillId="0" borderId="4" xfId="0" applyNumberFormat="1" applyFont="1" applyFill="1" applyBorder="1" applyAlignment="1">
      <alignment vertical="center" wrapText="1" shrinkToFit="1"/>
    </xf>
    <xf numFmtId="3" fontId="16" fillId="0" borderId="6" xfId="0" applyNumberFormat="1" applyFont="1" applyBorder="1" applyAlignment="1">
      <alignment vertical="center" wrapText="1" shrinkToFit="1"/>
    </xf>
    <xf numFmtId="3" fontId="14" fillId="0" borderId="6" xfId="0" applyNumberFormat="1" applyFont="1" applyBorder="1" applyAlignment="1">
      <alignment vertical="center" wrapText="1" shrinkToFit="1"/>
    </xf>
    <xf numFmtId="3" fontId="15" fillId="0" borderId="6" xfId="0" applyNumberFormat="1" applyFont="1" applyBorder="1" applyAlignment="1">
      <alignment vertical="center" wrapText="1" shrinkToFit="1"/>
    </xf>
    <xf numFmtId="3" fontId="14" fillId="0" borderId="5" xfId="0" applyNumberFormat="1" applyFont="1" applyBorder="1" applyAlignment="1">
      <alignment vertical="center" wrapText="1" shrinkToFit="1"/>
    </xf>
    <xf numFmtId="3" fontId="16" fillId="0" borderId="4" xfId="0" applyNumberFormat="1" applyFont="1" applyBorder="1" applyAlignment="1">
      <alignment vertical="center" wrapText="1" shrinkToFit="1"/>
    </xf>
    <xf numFmtId="3" fontId="14" fillId="0" borderId="2" xfId="0" applyNumberFormat="1" applyFont="1" applyBorder="1" applyAlignment="1">
      <alignment vertical="center" wrapText="1" shrinkToFit="1"/>
    </xf>
    <xf numFmtId="3" fontId="16" fillId="0" borderId="1" xfId="0" applyNumberFormat="1" applyFont="1" applyBorder="1" applyAlignment="1">
      <alignment vertical="center" wrapText="1" shrinkToFit="1"/>
    </xf>
    <xf numFmtId="3" fontId="15" fillId="0" borderId="1" xfId="0" applyNumberFormat="1" applyFont="1" applyBorder="1" applyAlignment="1">
      <alignment vertical="center" wrapText="1" shrinkToFit="1"/>
    </xf>
    <xf numFmtId="3" fontId="14" fillId="0" borderId="1" xfId="0" applyNumberFormat="1" applyFont="1" applyBorder="1" applyAlignment="1">
      <alignment vertical="center" wrapText="1" shrinkToFit="1"/>
    </xf>
    <xf numFmtId="3" fontId="15" fillId="0" borderId="4" xfId="0" applyNumberFormat="1" applyFont="1" applyBorder="1" applyAlignment="1">
      <alignment horizontal="right" vertical="center" wrapText="1" shrinkToFit="1"/>
    </xf>
    <xf numFmtId="3" fontId="15" fillId="0" borderId="6" xfId="0" applyNumberFormat="1" applyFont="1" applyBorder="1" applyAlignment="1">
      <alignment horizontal="right" vertical="center" wrapText="1" shrinkToFit="1"/>
    </xf>
    <xf numFmtId="3" fontId="14" fillId="0" borderId="6" xfId="0" applyNumberFormat="1" applyFont="1" applyBorder="1" applyAlignment="1">
      <alignment horizontal="right" vertical="center" wrapText="1" shrinkToFit="1"/>
    </xf>
    <xf numFmtId="3" fontId="14" fillId="0" borderId="5" xfId="0" applyNumberFormat="1" applyFont="1" applyBorder="1" applyAlignment="1">
      <alignment horizontal="right" vertical="center" wrapText="1" shrinkToFit="1"/>
    </xf>
    <xf numFmtId="3" fontId="16" fillId="0" borderId="5" xfId="0" applyNumberFormat="1" applyFont="1" applyBorder="1" applyAlignment="1">
      <alignment vertical="center" wrapText="1" shrinkToFit="1"/>
    </xf>
    <xf numFmtId="3" fontId="16" fillId="0" borderId="7" xfId="0" applyNumberFormat="1" applyFont="1" applyBorder="1" applyAlignment="1">
      <alignment vertical="center" wrapText="1" shrinkToFit="1"/>
    </xf>
    <xf numFmtId="1" fontId="1" fillId="0" borderId="2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 wrapText="1" shrinkToFit="1"/>
    </xf>
    <xf numFmtId="1" fontId="15" fillId="0" borderId="3" xfId="0" applyNumberFormat="1" applyFont="1" applyBorder="1" applyAlignment="1">
      <alignment vertical="center" wrapText="1" shrinkToFit="1"/>
    </xf>
    <xf numFmtId="1" fontId="14" fillId="0" borderId="2" xfId="0" applyNumberFormat="1" applyFont="1" applyBorder="1" applyAlignment="1">
      <alignment vertical="center" wrapText="1" shrinkToFit="1"/>
    </xf>
    <xf numFmtId="3" fontId="14" fillId="0" borderId="4" xfId="0" applyNumberFormat="1" applyFont="1" applyBorder="1" applyAlignment="1">
      <alignment horizontal="right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2"/>
  <sheetViews>
    <sheetView tabSelected="1" showOutlineSymbols="0" workbookViewId="0" topLeftCell="A45">
      <selection activeCell="D49" sqref="D49"/>
    </sheetView>
  </sheetViews>
  <sheetFormatPr defaultColWidth="9.00390625" defaultRowHeight="12.75" outlineLevelRow="2" outlineLevelCol="1"/>
  <cols>
    <col min="1" max="1" width="4.625" style="76" bestFit="1" customWidth="1"/>
    <col min="2" max="3" width="7.75390625" style="76" bestFit="1" customWidth="1"/>
    <col min="4" max="4" width="27.875" style="112" customWidth="1"/>
    <col min="5" max="5" width="11.875" style="132" customWidth="1" outlineLevel="1"/>
    <col min="6" max="6" width="11.25390625" style="132" customWidth="1" outlineLevel="1"/>
    <col min="7" max="7" width="12.375" style="132" customWidth="1" outlineLevel="1"/>
    <col min="8" max="16384" width="9.125" style="77" customWidth="1"/>
  </cols>
  <sheetData>
    <row r="1" spans="1:3" ht="12.75">
      <c r="A1" s="67"/>
      <c r="B1" s="82" t="s">
        <v>54</v>
      </c>
      <c r="C1" s="67"/>
    </row>
    <row r="2" spans="1:3" ht="12.75">
      <c r="A2" s="67"/>
      <c r="B2" s="82" t="s">
        <v>55</v>
      </c>
      <c r="C2" s="67"/>
    </row>
    <row r="3" spans="1:4" ht="12.75">
      <c r="A3" s="67"/>
      <c r="B3" s="67"/>
      <c r="C3" s="67"/>
      <c r="D3" s="113"/>
    </row>
    <row r="4" spans="1:4" ht="12.75">
      <c r="A4" s="67"/>
      <c r="B4" s="81"/>
      <c r="C4" s="67" t="s">
        <v>61</v>
      </c>
      <c r="D4" s="113"/>
    </row>
    <row r="5" spans="1:7" ht="48">
      <c r="A5" s="80"/>
      <c r="B5" s="68"/>
      <c r="C5" s="69"/>
      <c r="D5" s="114" t="s">
        <v>63</v>
      </c>
      <c r="E5" s="133"/>
      <c r="F5" s="133"/>
      <c r="G5" s="133"/>
    </row>
    <row r="6" spans="1:7" ht="13.5" thickBot="1">
      <c r="A6" s="70"/>
      <c r="B6" s="68"/>
      <c r="C6" s="69"/>
      <c r="D6" s="115"/>
      <c r="E6" s="133"/>
      <c r="F6" s="133"/>
      <c r="G6" s="133"/>
    </row>
    <row r="7" spans="1:7" s="78" customFormat="1" ht="24.75" thickBot="1">
      <c r="A7" s="71" t="s">
        <v>0</v>
      </c>
      <c r="B7" s="71" t="s">
        <v>1</v>
      </c>
      <c r="C7" s="72" t="s">
        <v>2</v>
      </c>
      <c r="D7" s="116" t="s">
        <v>3</v>
      </c>
      <c r="E7" s="117" t="s">
        <v>59</v>
      </c>
      <c r="F7" s="117" t="s">
        <v>57</v>
      </c>
      <c r="G7" s="117" t="s">
        <v>58</v>
      </c>
    </row>
    <row r="8" spans="1:7" ht="12.75">
      <c r="A8" s="85"/>
      <c r="B8" s="83"/>
      <c r="C8" s="90"/>
      <c r="D8" s="118"/>
      <c r="E8" s="134"/>
      <c r="F8" s="134"/>
      <c r="G8" s="134"/>
    </row>
    <row r="9" spans="1:7" s="79" customFormat="1" ht="12.75">
      <c r="A9" s="86">
        <v>600</v>
      </c>
      <c r="B9" s="73"/>
      <c r="C9" s="91"/>
      <c r="D9" s="119" t="s">
        <v>5</v>
      </c>
      <c r="E9" s="135">
        <f>E11</f>
        <v>1652015</v>
      </c>
      <c r="F9" s="135">
        <f>F11</f>
        <v>858094</v>
      </c>
      <c r="G9" s="135">
        <f>E9+F9</f>
        <v>2510109</v>
      </c>
    </row>
    <row r="10" spans="1:7" ht="12.75">
      <c r="A10" s="87"/>
      <c r="B10" s="74"/>
      <c r="C10" s="92"/>
      <c r="D10" s="120"/>
      <c r="E10" s="136"/>
      <c r="F10" s="136"/>
      <c r="G10" s="136"/>
    </row>
    <row r="11" spans="1:7" ht="12.75">
      <c r="A11" s="88"/>
      <c r="B11" s="75">
        <v>60014</v>
      </c>
      <c r="C11" s="93"/>
      <c r="D11" s="121" t="s">
        <v>6</v>
      </c>
      <c r="E11" s="137">
        <f>SUM(E13:E15)</f>
        <v>1652015</v>
      </c>
      <c r="F11" s="137">
        <f>SUM(F13:F15)</f>
        <v>858094</v>
      </c>
      <c r="G11" s="135">
        <f>E11+F11</f>
        <v>2510109</v>
      </c>
    </row>
    <row r="12" spans="1:7" ht="12.75" outlineLevel="1">
      <c r="A12" s="87"/>
      <c r="B12" s="74"/>
      <c r="C12" s="92"/>
      <c r="D12" s="120"/>
      <c r="E12" s="136"/>
      <c r="F12" s="136"/>
      <c r="G12" s="136"/>
    </row>
    <row r="13" spans="1:7" ht="24" outlineLevel="1">
      <c r="A13" s="86"/>
      <c r="B13" s="73"/>
      <c r="C13" s="94">
        <v>6058</v>
      </c>
      <c r="D13" s="122" t="s">
        <v>47</v>
      </c>
      <c r="E13" s="136">
        <v>934000</v>
      </c>
      <c r="F13" s="136">
        <v>572066</v>
      </c>
      <c r="G13" s="135">
        <f>E13+F13</f>
        <v>1506066</v>
      </c>
    </row>
    <row r="14" spans="1:7" ht="12.75" outlineLevel="1">
      <c r="A14" s="86"/>
      <c r="B14" s="73"/>
      <c r="C14" s="94"/>
      <c r="D14" s="122"/>
      <c r="E14" s="136"/>
      <c r="F14" s="136"/>
      <c r="G14" s="136"/>
    </row>
    <row r="15" spans="1:7" ht="24" outlineLevel="1">
      <c r="A15" s="86"/>
      <c r="B15" s="73"/>
      <c r="C15" s="94">
        <v>6059</v>
      </c>
      <c r="D15" s="122" t="s">
        <v>47</v>
      </c>
      <c r="E15" s="136">
        <v>718015</v>
      </c>
      <c r="F15" s="136">
        <f>381378-95350</f>
        <v>286028</v>
      </c>
      <c r="G15" s="135">
        <f>E15+F15</f>
        <v>1004043</v>
      </c>
    </row>
    <row r="16" spans="1:7" ht="13.5" thickBot="1">
      <c r="A16" s="89"/>
      <c r="B16" s="84"/>
      <c r="C16" s="95"/>
      <c r="D16" s="123"/>
      <c r="E16" s="138"/>
      <c r="F16" s="138"/>
      <c r="G16" s="138"/>
    </row>
    <row r="17" spans="1:7" s="79" customFormat="1" ht="12.75">
      <c r="A17" s="97">
        <v>803</v>
      </c>
      <c r="B17" s="96"/>
      <c r="C17" s="98"/>
      <c r="D17" s="124" t="s">
        <v>44</v>
      </c>
      <c r="E17" s="139">
        <f>E19</f>
        <v>58278</v>
      </c>
      <c r="F17" s="139">
        <f>F19</f>
        <v>0</v>
      </c>
      <c r="G17" s="135">
        <f>E17+F17</f>
        <v>58278</v>
      </c>
    </row>
    <row r="18" spans="1:7" ht="12.75">
      <c r="A18" s="87"/>
      <c r="B18" s="74"/>
      <c r="C18" s="92"/>
      <c r="D18" s="120"/>
      <c r="E18" s="136"/>
      <c r="F18" s="136"/>
      <c r="G18" s="136"/>
    </row>
    <row r="19" spans="1:7" s="78" customFormat="1" ht="24">
      <c r="A19" s="88"/>
      <c r="B19" s="75">
        <v>80309</v>
      </c>
      <c r="C19" s="93"/>
      <c r="D19" s="121" t="s">
        <v>45</v>
      </c>
      <c r="E19" s="137">
        <f>SUM(E21:E35)</f>
        <v>58278</v>
      </c>
      <c r="F19" s="137">
        <f>SUM(F21:F35)</f>
        <v>0</v>
      </c>
      <c r="G19" s="135">
        <f>E19+F19</f>
        <v>58278</v>
      </c>
    </row>
    <row r="20" spans="1:7" ht="12.75" outlineLevel="1">
      <c r="A20" s="86"/>
      <c r="B20" s="73"/>
      <c r="C20" s="92"/>
      <c r="D20" s="120"/>
      <c r="E20" s="136"/>
      <c r="F20" s="136"/>
      <c r="G20" s="136"/>
    </row>
    <row r="21" spans="1:7" ht="24" outlineLevel="1">
      <c r="A21" s="86"/>
      <c r="B21" s="73"/>
      <c r="C21" s="92">
        <v>3218</v>
      </c>
      <c r="D21" s="120" t="s">
        <v>46</v>
      </c>
      <c r="E21" s="136">
        <v>42000</v>
      </c>
      <c r="F21" s="136"/>
      <c r="G21" s="135">
        <f>E21+F21</f>
        <v>42000</v>
      </c>
    </row>
    <row r="22" spans="1:7" ht="12.75" outlineLevel="1">
      <c r="A22" s="86"/>
      <c r="B22" s="73"/>
      <c r="C22" s="92"/>
      <c r="D22" s="120"/>
      <c r="E22" s="136"/>
      <c r="F22" s="136"/>
      <c r="G22" s="136"/>
    </row>
    <row r="23" spans="1:7" ht="24" outlineLevel="1">
      <c r="A23" s="86"/>
      <c r="B23" s="73"/>
      <c r="C23" s="92">
        <v>3219</v>
      </c>
      <c r="D23" s="120" t="s">
        <v>46</v>
      </c>
      <c r="E23" s="136">
        <v>14000</v>
      </c>
      <c r="F23" s="136"/>
      <c r="G23" s="135">
        <f>E23+F23</f>
        <v>14000</v>
      </c>
    </row>
    <row r="24" spans="1:7" ht="12.75" outlineLevel="1">
      <c r="A24" s="86"/>
      <c r="B24" s="73"/>
      <c r="C24" s="92"/>
      <c r="D24" s="120"/>
      <c r="E24" s="136"/>
      <c r="F24" s="136"/>
      <c r="G24" s="136"/>
    </row>
    <row r="25" spans="1:7" ht="24" outlineLevel="1">
      <c r="A25" s="86"/>
      <c r="B25" s="73"/>
      <c r="C25" s="92">
        <v>4118</v>
      </c>
      <c r="D25" s="120" t="s">
        <v>40</v>
      </c>
      <c r="E25" s="136">
        <v>248</v>
      </c>
      <c r="F25" s="136">
        <v>-10</v>
      </c>
      <c r="G25" s="135">
        <f>E25+F25</f>
        <v>238</v>
      </c>
    </row>
    <row r="26" spans="1:7" ht="12.75" outlineLevel="1">
      <c r="A26" s="86"/>
      <c r="B26" s="73"/>
      <c r="C26" s="92"/>
      <c r="D26" s="120"/>
      <c r="E26" s="136"/>
      <c r="F26" s="136"/>
      <c r="G26" s="136"/>
    </row>
    <row r="27" spans="1:7" ht="24" outlineLevel="1">
      <c r="A27" s="86"/>
      <c r="B27" s="73"/>
      <c r="C27" s="92">
        <v>4119</v>
      </c>
      <c r="D27" s="120" t="s">
        <v>40</v>
      </c>
      <c r="E27" s="136">
        <v>82</v>
      </c>
      <c r="F27" s="136">
        <v>-3</v>
      </c>
      <c r="G27" s="135">
        <f>E27+F27</f>
        <v>79</v>
      </c>
    </row>
    <row r="28" spans="1:7" ht="12.75" outlineLevel="1">
      <c r="A28" s="86"/>
      <c r="B28" s="73"/>
      <c r="C28" s="92"/>
      <c r="D28" s="120"/>
      <c r="E28" s="136"/>
      <c r="F28" s="136"/>
      <c r="G28" s="136"/>
    </row>
    <row r="29" spans="1:7" ht="12.75" outlineLevel="1">
      <c r="A29" s="86"/>
      <c r="B29" s="73"/>
      <c r="C29" s="92">
        <v>4128</v>
      </c>
      <c r="D29" s="120" t="s">
        <v>9</v>
      </c>
      <c r="E29" s="136">
        <v>34</v>
      </c>
      <c r="F29" s="136"/>
      <c r="G29" s="135">
        <f>E29+F29</f>
        <v>34</v>
      </c>
    </row>
    <row r="30" spans="1:7" ht="12.75" outlineLevel="1">
      <c r="A30" s="86"/>
      <c r="B30" s="73"/>
      <c r="C30" s="92"/>
      <c r="D30" s="120"/>
      <c r="E30" s="136"/>
      <c r="F30" s="136"/>
      <c r="G30" s="136"/>
    </row>
    <row r="31" spans="1:7" ht="12.75" outlineLevel="1">
      <c r="A31" s="86"/>
      <c r="B31" s="73"/>
      <c r="C31" s="92">
        <v>4129</v>
      </c>
      <c r="D31" s="120" t="s">
        <v>9</v>
      </c>
      <c r="E31" s="136">
        <v>11</v>
      </c>
      <c r="F31" s="136">
        <v>1</v>
      </c>
      <c r="G31" s="135">
        <f>E31+F31</f>
        <v>12</v>
      </c>
    </row>
    <row r="32" spans="1:7" ht="12.75" outlineLevel="1">
      <c r="A32" s="86"/>
      <c r="B32" s="73"/>
      <c r="C32" s="92"/>
      <c r="D32" s="120"/>
      <c r="E32" s="136"/>
      <c r="F32" s="136"/>
      <c r="G32" s="136"/>
    </row>
    <row r="33" spans="1:7" ht="12.75" outlineLevel="1">
      <c r="A33" s="86"/>
      <c r="B33" s="73"/>
      <c r="C33" s="92">
        <v>4178</v>
      </c>
      <c r="D33" s="120" t="s">
        <v>48</v>
      </c>
      <c r="E33" s="136">
        <v>1441</v>
      </c>
      <c r="F33" s="136">
        <v>9</v>
      </c>
      <c r="G33" s="135">
        <f>E33+F33</f>
        <v>1450</v>
      </c>
    </row>
    <row r="34" spans="1:7" ht="12.75" outlineLevel="1">
      <c r="A34" s="86"/>
      <c r="B34" s="73"/>
      <c r="C34" s="92"/>
      <c r="D34" s="120"/>
      <c r="E34" s="136"/>
      <c r="F34" s="136"/>
      <c r="G34" s="136"/>
    </row>
    <row r="35" spans="1:7" ht="12.75" outlineLevel="1">
      <c r="A35" s="86"/>
      <c r="B35" s="73"/>
      <c r="C35" s="92">
        <v>4179</v>
      </c>
      <c r="D35" s="120" t="s">
        <v>48</v>
      </c>
      <c r="E35" s="136">
        <v>462</v>
      </c>
      <c r="F35" s="136">
        <v>3</v>
      </c>
      <c r="G35" s="135">
        <f>E35+F35</f>
        <v>465</v>
      </c>
    </row>
    <row r="36" spans="1:7" ht="13.5" thickBot="1">
      <c r="A36" s="89"/>
      <c r="B36" s="84"/>
      <c r="C36" s="100"/>
      <c r="D36" s="125"/>
      <c r="E36" s="138"/>
      <c r="F36" s="138"/>
      <c r="G36" s="138"/>
    </row>
    <row r="37" spans="1:7" ht="12.75">
      <c r="A37" s="101"/>
      <c r="B37" s="102"/>
      <c r="C37" s="103"/>
      <c r="D37" s="126"/>
      <c r="E37" s="140"/>
      <c r="F37" s="140"/>
      <c r="G37" s="140"/>
    </row>
    <row r="38" spans="1:7" s="65" customFormat="1" ht="36">
      <c r="A38" s="86">
        <v>853</v>
      </c>
      <c r="B38" s="73"/>
      <c r="C38" s="91"/>
      <c r="D38" s="127" t="s">
        <v>39</v>
      </c>
      <c r="E38" s="141">
        <f>E40</f>
        <v>859063</v>
      </c>
      <c r="F38" s="141">
        <f>F40</f>
        <v>0</v>
      </c>
      <c r="G38" s="141">
        <f>G40</f>
        <v>859063</v>
      </c>
    </row>
    <row r="39" spans="1:7" s="65" customFormat="1" ht="12.75">
      <c r="A39" s="86"/>
      <c r="B39" s="73"/>
      <c r="C39" s="91"/>
      <c r="D39" s="127"/>
      <c r="E39" s="141"/>
      <c r="F39" s="141"/>
      <c r="G39" s="141"/>
    </row>
    <row r="40" spans="1:7" s="78" customFormat="1" ht="12.75" outlineLevel="1">
      <c r="A40" s="87"/>
      <c r="B40" s="75">
        <v>85395</v>
      </c>
      <c r="C40" s="92"/>
      <c r="D40" s="128" t="s">
        <v>51</v>
      </c>
      <c r="E40" s="142">
        <f>SUM(E42:E46)</f>
        <v>859063</v>
      </c>
      <c r="F40" s="142">
        <f>SUM(F42:F46)</f>
        <v>0</v>
      </c>
      <c r="G40" s="135">
        <f>E40+F40</f>
        <v>859063</v>
      </c>
    </row>
    <row r="41" spans="1:7" s="78" customFormat="1" ht="12.75" outlineLevel="1">
      <c r="A41" s="87"/>
      <c r="B41" s="75"/>
      <c r="C41" s="92"/>
      <c r="D41" s="128"/>
      <c r="E41" s="142"/>
      <c r="F41" s="142"/>
      <c r="G41" s="142"/>
    </row>
    <row r="42" spans="1:7" s="78" customFormat="1" ht="12.75" outlineLevel="1">
      <c r="A42" s="87"/>
      <c r="B42" s="75"/>
      <c r="C42" s="15">
        <v>3118</v>
      </c>
      <c r="D42" s="129" t="s">
        <v>52</v>
      </c>
      <c r="E42" s="143">
        <v>549285</v>
      </c>
      <c r="F42" s="143"/>
      <c r="G42" s="135">
        <f>E42+F42</f>
        <v>549285</v>
      </c>
    </row>
    <row r="43" spans="1:7" s="78" customFormat="1" ht="12.75" outlineLevel="1">
      <c r="A43" s="87"/>
      <c r="B43" s="75"/>
      <c r="C43" s="15"/>
      <c r="D43" s="129"/>
      <c r="E43" s="143"/>
      <c r="F43" s="143"/>
      <c r="G43" s="143"/>
    </row>
    <row r="44" spans="1:7" ht="24" outlineLevel="2">
      <c r="A44" s="87"/>
      <c r="B44" s="74"/>
      <c r="C44" s="15">
        <v>4118</v>
      </c>
      <c r="D44" s="129" t="s">
        <v>8</v>
      </c>
      <c r="E44" s="143">
        <v>170990</v>
      </c>
      <c r="F44" s="143"/>
      <c r="G44" s="135">
        <f>E44+F44</f>
        <v>170990</v>
      </c>
    </row>
    <row r="45" spans="1:7" ht="12.75" outlineLevel="2">
      <c r="A45" s="87"/>
      <c r="B45" s="74"/>
      <c r="C45" s="15"/>
      <c r="D45" s="129"/>
      <c r="E45" s="143"/>
      <c r="F45" s="143"/>
      <c r="G45" s="143"/>
    </row>
    <row r="46" spans="1:7" ht="13.5" outlineLevel="2" thickBot="1">
      <c r="A46" s="87"/>
      <c r="B46" s="74"/>
      <c r="C46" s="15">
        <v>4308</v>
      </c>
      <c r="D46" s="129" t="s">
        <v>53</v>
      </c>
      <c r="E46" s="143">
        <v>138788</v>
      </c>
      <c r="F46" s="143"/>
      <c r="G46" s="135">
        <f>E46+F46</f>
        <v>138788</v>
      </c>
    </row>
    <row r="47" spans="1:7" ht="12.75" outlineLevel="2">
      <c r="A47" s="101"/>
      <c r="B47" s="102"/>
      <c r="C47" s="150"/>
      <c r="D47" s="130"/>
      <c r="E47" s="151"/>
      <c r="F47" s="151"/>
      <c r="G47" s="139"/>
    </row>
    <row r="48" spans="1:7" ht="24.75" outlineLevel="2" thickBot="1">
      <c r="A48" s="104"/>
      <c r="B48" s="105"/>
      <c r="C48" s="111"/>
      <c r="D48" s="152" t="s">
        <v>60</v>
      </c>
      <c r="E48" s="138">
        <f>SUM(E49)</f>
        <v>7512938</v>
      </c>
      <c r="F48" s="138">
        <f>SUM(F49)</f>
        <v>3837154</v>
      </c>
      <c r="G48" s="138">
        <f>SUM(G49)</f>
        <v>11350092</v>
      </c>
    </row>
    <row r="49" spans="1:7" s="66" customFormat="1" ht="13.5" thickBot="1">
      <c r="A49" s="106"/>
      <c r="B49" s="107">
        <v>85415</v>
      </c>
      <c r="C49" s="108"/>
      <c r="D49" s="130" t="s">
        <v>41</v>
      </c>
      <c r="E49" s="144">
        <f>SUM(E51:E89)</f>
        <v>7512938</v>
      </c>
      <c r="F49" s="144">
        <f>SUM(F51:F89)</f>
        <v>3837154</v>
      </c>
      <c r="G49" s="149">
        <f>E49+F49</f>
        <v>11350092</v>
      </c>
    </row>
    <row r="50" spans="1:7" s="66" customFormat="1" ht="12.75" outlineLevel="1">
      <c r="A50" s="88"/>
      <c r="B50" s="75"/>
      <c r="C50" s="93"/>
      <c r="D50" s="121"/>
      <c r="E50" s="145"/>
      <c r="F50" s="145"/>
      <c r="G50" s="135"/>
    </row>
    <row r="51" spans="1:7" s="35" customFormat="1" ht="48.75" outlineLevel="1" thickBot="1">
      <c r="A51" s="104"/>
      <c r="B51" s="105"/>
      <c r="C51" s="100">
        <v>2318</v>
      </c>
      <c r="D51" s="125" t="s">
        <v>42</v>
      </c>
      <c r="E51" s="147">
        <v>85812</v>
      </c>
      <c r="F51" s="147">
        <v>44559</v>
      </c>
      <c r="G51" s="148">
        <f>E51+F51</f>
        <v>130371</v>
      </c>
    </row>
    <row r="52" spans="1:7" s="35" customFormat="1" ht="48" outlineLevel="1">
      <c r="A52" s="101"/>
      <c r="B52" s="102"/>
      <c r="C52" s="103">
        <v>2319</v>
      </c>
      <c r="D52" s="153" t="s">
        <v>42</v>
      </c>
      <c r="E52" s="154">
        <v>40290</v>
      </c>
      <c r="F52" s="154">
        <v>20921</v>
      </c>
      <c r="G52" s="139">
        <f>E52+F52</f>
        <v>61211</v>
      </c>
    </row>
    <row r="53" spans="1:7" s="35" customFormat="1" ht="12.75" outlineLevel="1">
      <c r="A53" s="87"/>
      <c r="B53" s="74"/>
      <c r="C53" s="92"/>
      <c r="D53" s="120"/>
      <c r="E53" s="146"/>
      <c r="F53" s="146"/>
      <c r="G53" s="146"/>
    </row>
    <row r="54" spans="1:7" s="35" customFormat="1" ht="48" outlineLevel="1">
      <c r="A54" s="88"/>
      <c r="B54" s="75"/>
      <c r="C54" s="92">
        <v>2328</v>
      </c>
      <c r="D54" s="120" t="s">
        <v>43</v>
      </c>
      <c r="E54" s="146">
        <v>4789709</v>
      </c>
      <c r="F54" s="146">
        <v>2420736</v>
      </c>
      <c r="G54" s="135">
        <f>E54+F54</f>
        <v>7210445</v>
      </c>
    </row>
    <row r="55" spans="1:7" s="35" customFormat="1" ht="12.75" outlineLevel="1">
      <c r="A55" s="88"/>
      <c r="B55" s="75"/>
      <c r="C55" s="92"/>
      <c r="D55" s="120"/>
      <c r="E55" s="146"/>
      <c r="F55" s="146"/>
      <c r="G55" s="146"/>
    </row>
    <row r="56" spans="1:7" s="35" customFormat="1" ht="48" outlineLevel="1">
      <c r="A56" s="88"/>
      <c r="B56" s="75"/>
      <c r="C56" s="92">
        <v>2329</v>
      </c>
      <c r="D56" s="120" t="s">
        <v>43</v>
      </c>
      <c r="E56" s="146">
        <v>2248805</v>
      </c>
      <c r="F56" s="146">
        <v>1136554</v>
      </c>
      <c r="G56" s="135">
        <f>E56+F56</f>
        <v>3385359</v>
      </c>
    </row>
    <row r="57" spans="1:7" s="35" customFormat="1" ht="12.75" outlineLevel="1">
      <c r="A57" s="88"/>
      <c r="B57" s="75"/>
      <c r="C57" s="92"/>
      <c r="D57" s="120"/>
      <c r="E57" s="146"/>
      <c r="F57" s="146"/>
      <c r="G57" s="146"/>
    </row>
    <row r="58" spans="1:7" s="35" customFormat="1" ht="24" outlineLevel="1">
      <c r="A58" s="87"/>
      <c r="B58" s="74"/>
      <c r="C58" s="92">
        <v>3248</v>
      </c>
      <c r="D58" s="120" t="s">
        <v>50</v>
      </c>
      <c r="E58" s="146">
        <v>77772</v>
      </c>
      <c r="F58" s="146">
        <v>43834</v>
      </c>
      <c r="G58" s="135">
        <f>E58+F58</f>
        <v>121606</v>
      </c>
    </row>
    <row r="59" spans="1:7" s="35" customFormat="1" ht="12.75" outlineLevel="1">
      <c r="A59" s="87"/>
      <c r="B59" s="74"/>
      <c r="C59" s="92"/>
      <c r="D59" s="120"/>
      <c r="E59" s="146"/>
      <c r="F59" s="146"/>
      <c r="G59" s="146"/>
    </row>
    <row r="60" spans="1:7" s="35" customFormat="1" ht="24" outlineLevel="1">
      <c r="A60" s="87"/>
      <c r="B60" s="74"/>
      <c r="C60" s="92">
        <v>3249</v>
      </c>
      <c r="D60" s="120" t="s">
        <v>50</v>
      </c>
      <c r="E60" s="146">
        <v>36514</v>
      </c>
      <c r="F60" s="146">
        <v>20580</v>
      </c>
      <c r="G60" s="135">
        <f>E60+F60</f>
        <v>57094</v>
      </c>
    </row>
    <row r="61" spans="1:7" s="35" customFormat="1" ht="12.75" outlineLevel="1">
      <c r="A61" s="87"/>
      <c r="B61" s="74"/>
      <c r="C61" s="92"/>
      <c r="D61" s="120"/>
      <c r="E61" s="146"/>
      <c r="F61" s="146"/>
      <c r="G61" s="135"/>
    </row>
    <row r="62" spans="1:7" s="35" customFormat="1" ht="12.75" outlineLevel="1">
      <c r="A62" s="87"/>
      <c r="B62" s="74"/>
      <c r="C62" s="92">
        <v>4018</v>
      </c>
      <c r="D62" s="120" t="s">
        <v>62</v>
      </c>
      <c r="E62" s="146"/>
      <c r="F62" s="146">
        <v>7077</v>
      </c>
      <c r="G62" s="135">
        <f>E62+F62</f>
        <v>7077</v>
      </c>
    </row>
    <row r="63" spans="1:7" s="35" customFormat="1" ht="12.75" outlineLevel="1">
      <c r="A63" s="87"/>
      <c r="B63" s="74"/>
      <c r="C63" s="92"/>
      <c r="D63" s="120"/>
      <c r="E63" s="146"/>
      <c r="F63" s="146"/>
      <c r="G63" s="135"/>
    </row>
    <row r="64" spans="1:7" s="35" customFormat="1" ht="12.75" outlineLevel="1">
      <c r="A64" s="87"/>
      <c r="B64" s="74"/>
      <c r="C64" s="92">
        <v>4019</v>
      </c>
      <c r="D64" s="120" t="s">
        <v>62</v>
      </c>
      <c r="E64" s="146"/>
      <c r="F64" s="146">
        <v>3323</v>
      </c>
      <c r="G64" s="135">
        <f>E64+F64</f>
        <v>3323</v>
      </c>
    </row>
    <row r="65" spans="1:7" s="35" customFormat="1" ht="12.75" outlineLevel="1">
      <c r="A65" s="87"/>
      <c r="B65" s="74"/>
      <c r="C65" s="92"/>
      <c r="D65" s="120"/>
      <c r="E65" s="146"/>
      <c r="F65" s="146"/>
      <c r="G65" s="146"/>
    </row>
    <row r="66" spans="1:7" s="35" customFormat="1" ht="24" outlineLevel="1">
      <c r="A66" s="87"/>
      <c r="B66" s="74"/>
      <c r="C66" s="92">
        <v>4118</v>
      </c>
      <c r="D66" s="120" t="s">
        <v>40</v>
      </c>
      <c r="E66" s="136">
        <v>7125</v>
      </c>
      <c r="F66" s="136">
        <v>6152</v>
      </c>
      <c r="G66" s="135">
        <f>E66+F66</f>
        <v>13277</v>
      </c>
    </row>
    <row r="67" spans="1:7" s="35" customFormat="1" ht="12.75" outlineLevel="1">
      <c r="A67" s="87"/>
      <c r="B67" s="74"/>
      <c r="C67" s="92"/>
      <c r="D67" s="120"/>
      <c r="E67" s="136"/>
      <c r="F67" s="136"/>
      <c r="G67" s="136"/>
    </row>
    <row r="68" spans="1:7" s="35" customFormat="1" ht="24" outlineLevel="1">
      <c r="A68" s="87"/>
      <c r="B68" s="74"/>
      <c r="C68" s="92">
        <v>4119</v>
      </c>
      <c r="D68" s="120" t="s">
        <v>40</v>
      </c>
      <c r="E68" s="136">
        <v>3345</v>
      </c>
      <c r="F68" s="136">
        <v>2888</v>
      </c>
      <c r="G68" s="135">
        <f>E68+F68</f>
        <v>6233</v>
      </c>
    </row>
    <row r="69" spans="1:7" s="35" customFormat="1" ht="12.75" outlineLevel="1">
      <c r="A69" s="87"/>
      <c r="B69" s="74"/>
      <c r="C69" s="92"/>
      <c r="D69" s="120"/>
      <c r="E69" s="136"/>
      <c r="F69" s="136"/>
      <c r="G69" s="136"/>
    </row>
    <row r="70" spans="1:7" s="35" customFormat="1" ht="12.75" outlineLevel="1">
      <c r="A70" s="87"/>
      <c r="B70" s="74"/>
      <c r="C70" s="92">
        <v>4128</v>
      </c>
      <c r="D70" s="120" t="s">
        <v>9</v>
      </c>
      <c r="E70" s="136">
        <v>1017</v>
      </c>
      <c r="F70" s="136">
        <v>881</v>
      </c>
      <c r="G70" s="135">
        <f>E70+F70</f>
        <v>1898</v>
      </c>
    </row>
    <row r="71" spans="1:7" s="35" customFormat="1" ht="12.75" outlineLevel="1">
      <c r="A71" s="87"/>
      <c r="B71" s="74"/>
      <c r="C71" s="92"/>
      <c r="D71" s="120"/>
      <c r="E71" s="136"/>
      <c r="F71" s="136"/>
      <c r="G71" s="136"/>
    </row>
    <row r="72" spans="1:7" s="35" customFormat="1" ht="12.75" outlineLevel="1">
      <c r="A72" s="87"/>
      <c r="B72" s="74"/>
      <c r="C72" s="92">
        <v>4129</v>
      </c>
      <c r="D72" s="120" t="s">
        <v>9</v>
      </c>
      <c r="E72" s="136">
        <v>477</v>
      </c>
      <c r="F72" s="136">
        <v>414</v>
      </c>
      <c r="G72" s="135">
        <f>E72+F72</f>
        <v>891</v>
      </c>
    </row>
    <row r="73" spans="1:7" s="35" customFormat="1" ht="12.75" outlineLevel="1">
      <c r="A73" s="87"/>
      <c r="B73" s="74"/>
      <c r="C73" s="92"/>
      <c r="D73" s="120"/>
      <c r="E73" s="136"/>
      <c r="F73" s="136"/>
      <c r="G73" s="136"/>
    </row>
    <row r="74" spans="1:7" s="35" customFormat="1" ht="12.75" outlineLevel="1">
      <c r="A74" s="87"/>
      <c r="B74" s="74"/>
      <c r="C74" s="92">
        <v>4178</v>
      </c>
      <c r="D74" s="120" t="s">
        <v>49</v>
      </c>
      <c r="E74" s="136">
        <v>54220</v>
      </c>
      <c r="F74" s="136">
        <v>32770</v>
      </c>
      <c r="G74" s="135">
        <f>E74+F74</f>
        <v>86990</v>
      </c>
    </row>
    <row r="75" spans="1:7" s="35" customFormat="1" ht="12.75" outlineLevel="1">
      <c r="A75" s="87"/>
      <c r="B75" s="74"/>
      <c r="C75" s="92"/>
      <c r="D75" s="120"/>
      <c r="E75" s="136"/>
      <c r="F75" s="136"/>
      <c r="G75" s="136"/>
    </row>
    <row r="76" spans="1:7" s="35" customFormat="1" ht="12.75" outlineLevel="1">
      <c r="A76" s="87"/>
      <c r="B76" s="74"/>
      <c r="C76" s="92">
        <v>4179</v>
      </c>
      <c r="D76" s="120" t="s">
        <v>49</v>
      </c>
      <c r="E76" s="136">
        <v>24740</v>
      </c>
      <c r="F76" s="136">
        <v>15385</v>
      </c>
      <c r="G76" s="135">
        <f>E76+F76</f>
        <v>40125</v>
      </c>
    </row>
    <row r="77" spans="1:7" s="35" customFormat="1" ht="12.75" outlineLevel="1">
      <c r="A77" s="87"/>
      <c r="B77" s="74"/>
      <c r="C77" s="92"/>
      <c r="D77" s="120"/>
      <c r="E77" s="136"/>
      <c r="F77" s="136"/>
      <c r="G77" s="136"/>
    </row>
    <row r="78" spans="1:7" s="35" customFormat="1" ht="12.75" outlineLevel="1">
      <c r="A78" s="87"/>
      <c r="B78" s="74"/>
      <c r="C78" s="92">
        <v>4218</v>
      </c>
      <c r="D78" s="120" t="s">
        <v>4</v>
      </c>
      <c r="E78" s="136">
        <v>64257</v>
      </c>
      <c r="F78" s="136">
        <v>21436</v>
      </c>
      <c r="G78" s="135">
        <f>E78+F78</f>
        <v>85693</v>
      </c>
    </row>
    <row r="79" spans="1:7" s="35" customFormat="1" ht="12.75" outlineLevel="1">
      <c r="A79" s="87"/>
      <c r="B79" s="74"/>
      <c r="C79" s="92"/>
      <c r="D79" s="120"/>
      <c r="E79" s="136"/>
      <c r="F79" s="136"/>
      <c r="G79" s="136"/>
    </row>
    <row r="80" spans="1:7" s="35" customFormat="1" ht="12.75" outlineLevel="1">
      <c r="A80" s="87"/>
      <c r="B80" s="74"/>
      <c r="C80" s="92">
        <v>4219</v>
      </c>
      <c r="D80" s="120" t="s">
        <v>4</v>
      </c>
      <c r="E80" s="136">
        <v>30172</v>
      </c>
      <c r="F80" s="136">
        <v>10064</v>
      </c>
      <c r="G80" s="135">
        <f>E80+F80</f>
        <v>40236</v>
      </c>
    </row>
    <row r="81" spans="1:7" s="35" customFormat="1" ht="12.75" outlineLevel="1">
      <c r="A81" s="87"/>
      <c r="B81" s="74"/>
      <c r="C81" s="92"/>
      <c r="D81" s="120"/>
      <c r="E81" s="136"/>
      <c r="F81" s="136"/>
      <c r="G81" s="136"/>
    </row>
    <row r="82" spans="1:7" s="35" customFormat="1" ht="12.75" outlineLevel="1">
      <c r="A82" s="87"/>
      <c r="B82" s="74"/>
      <c r="C82" s="92">
        <v>4278</v>
      </c>
      <c r="D82" s="120" t="s">
        <v>10</v>
      </c>
      <c r="E82" s="136">
        <v>2528</v>
      </c>
      <c r="F82" s="136">
        <v>5444</v>
      </c>
      <c r="G82" s="135">
        <f>E82+F82</f>
        <v>7972</v>
      </c>
    </row>
    <row r="83" spans="1:7" s="35" customFormat="1" ht="12.75" outlineLevel="1">
      <c r="A83" s="87"/>
      <c r="B83" s="74"/>
      <c r="C83" s="92"/>
      <c r="D83" s="120"/>
      <c r="E83" s="136"/>
      <c r="F83" s="136"/>
      <c r="G83" s="136"/>
    </row>
    <row r="84" spans="1:7" s="35" customFormat="1" ht="12.75" outlineLevel="1">
      <c r="A84" s="87"/>
      <c r="B84" s="74"/>
      <c r="C84" s="92">
        <v>4279</v>
      </c>
      <c r="D84" s="120" t="s">
        <v>10</v>
      </c>
      <c r="E84" s="136">
        <v>1187</v>
      </c>
      <c r="F84" s="136">
        <v>2556</v>
      </c>
      <c r="G84" s="135">
        <f>E84+F84</f>
        <v>3743</v>
      </c>
    </row>
    <row r="85" spans="1:7" s="35" customFormat="1" ht="12.75" outlineLevel="1">
      <c r="A85" s="87"/>
      <c r="B85" s="74"/>
      <c r="C85" s="92"/>
      <c r="D85" s="120"/>
      <c r="E85" s="136"/>
      <c r="F85" s="136"/>
      <c r="G85" s="136"/>
    </row>
    <row r="86" spans="1:7" s="35" customFormat="1" ht="12.75" outlineLevel="1">
      <c r="A86" s="87"/>
      <c r="B86" s="74"/>
      <c r="C86" s="92">
        <v>4308</v>
      </c>
      <c r="D86" s="120" t="s">
        <v>11</v>
      </c>
      <c r="E86" s="136">
        <v>30601</v>
      </c>
      <c r="F86" s="136">
        <v>28295</v>
      </c>
      <c r="G86" s="135">
        <f>E86+F86</f>
        <v>58896</v>
      </c>
    </row>
    <row r="87" spans="1:7" s="35" customFormat="1" ht="12.75" outlineLevel="1">
      <c r="A87" s="87"/>
      <c r="B87" s="74"/>
      <c r="C87" s="92"/>
      <c r="D87" s="120"/>
      <c r="E87" s="136"/>
      <c r="F87" s="136"/>
      <c r="G87" s="136"/>
    </row>
    <row r="88" spans="1:7" s="35" customFormat="1" ht="12.75" outlineLevel="1">
      <c r="A88" s="87"/>
      <c r="B88" s="74"/>
      <c r="C88" s="92">
        <v>4309</v>
      </c>
      <c r="D88" s="120" t="s">
        <v>11</v>
      </c>
      <c r="E88" s="136">
        <v>14367</v>
      </c>
      <c r="F88" s="136">
        <v>13285</v>
      </c>
      <c r="G88" s="135">
        <f>E88+F88</f>
        <v>27652</v>
      </c>
    </row>
    <row r="89" spans="1:7" s="35" customFormat="1" ht="13.5" outlineLevel="1" thickBot="1">
      <c r="A89" s="109"/>
      <c r="B89" s="110"/>
      <c r="C89" s="100"/>
      <c r="D89" s="125"/>
      <c r="E89" s="147"/>
      <c r="F89" s="147"/>
      <c r="G89" s="147"/>
    </row>
    <row r="90" spans="1:7" ht="12.75">
      <c r="A90" s="87"/>
      <c r="B90" s="74"/>
      <c r="C90" s="92"/>
      <c r="D90" s="120"/>
      <c r="E90" s="136"/>
      <c r="F90" s="136"/>
      <c r="G90" s="136"/>
    </row>
    <row r="91" spans="1:7" s="79" customFormat="1" ht="12.75">
      <c r="A91" s="86"/>
      <c r="B91" s="73"/>
      <c r="C91" s="91"/>
      <c r="D91" s="119" t="s">
        <v>15</v>
      </c>
      <c r="E91" s="135">
        <f>E9+E38+E17+E48</f>
        <v>10082294</v>
      </c>
      <c r="F91" s="135">
        <f>F9+F38+F17+F48</f>
        <v>4695248</v>
      </c>
      <c r="G91" s="135">
        <f>G9+G38+G17+G48</f>
        <v>14777542</v>
      </c>
    </row>
    <row r="92" spans="1:7" s="79" customFormat="1" ht="13.5" thickBot="1">
      <c r="A92" s="89"/>
      <c r="B92" s="84"/>
      <c r="C92" s="99"/>
      <c r="D92" s="131" t="s">
        <v>56</v>
      </c>
      <c r="E92" s="148">
        <f>E91-E9</f>
        <v>8430279</v>
      </c>
      <c r="F92" s="148">
        <f>F91-F9</f>
        <v>3837154</v>
      </c>
      <c r="G92" s="148">
        <f>G91-G9</f>
        <v>12267433</v>
      </c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35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17</v>
      </c>
      <c r="B3" s="22" t="s">
        <v>16</v>
      </c>
      <c r="C3" s="8" t="s">
        <v>19</v>
      </c>
      <c r="D3" s="8" t="s">
        <v>7</v>
      </c>
      <c r="E3" s="8" t="s">
        <v>8</v>
      </c>
      <c r="F3" s="8" t="s">
        <v>9</v>
      </c>
      <c r="G3" s="50" t="s">
        <v>18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5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6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12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13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14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36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20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21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23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22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37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24</v>
      </c>
      <c r="C24" s="12"/>
      <c r="D24" s="12"/>
      <c r="E24" s="12"/>
      <c r="F24" s="6" t="s">
        <v>25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26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27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28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29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30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38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32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33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34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31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2006-09-04T12:22:45Z</cp:lastPrinted>
  <dcterms:created xsi:type="dcterms:W3CDTF">2002-09-13T05:51:01Z</dcterms:created>
  <dcterms:modified xsi:type="dcterms:W3CDTF">2006-09-04T12:24:40Z</dcterms:modified>
  <cp:category/>
  <cp:version/>
  <cp:contentType/>
  <cp:contentStatus/>
</cp:coreProperties>
</file>