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<sst xmlns="http://schemas.openxmlformats.org/spreadsheetml/2006/main" count="158" uniqueCount="126">
  <si>
    <t>Dz.</t>
  </si>
  <si>
    <t>R.</t>
  </si>
  <si>
    <t>P.</t>
  </si>
  <si>
    <t>W Y S Z C Z E G Ó L N I E N I E</t>
  </si>
  <si>
    <t>Zakup materiałów i wyposażenia</t>
  </si>
  <si>
    <t xml:space="preserve">Zakup  usług  pozostałych </t>
  </si>
  <si>
    <t>OŚWIATA I WYCHOWANIE</t>
  </si>
  <si>
    <t>Szkoły  zawodowe</t>
  </si>
  <si>
    <t xml:space="preserve">Wydatki  inwestycyjne  jednostek  budżetowych </t>
  </si>
  <si>
    <t>BUDŻET   2007 - wg.  stanu  na  dzień   27.08.07</t>
  </si>
  <si>
    <t xml:space="preserve">Propozycje     budżetu   2008  złożone  przez jednostki  org. </t>
  </si>
  <si>
    <t>BUDŻET   2007 - wg.  stanu  na  dzień   1.03.07</t>
  </si>
  <si>
    <t>GOSPODARKA MIESZKANIOWA</t>
  </si>
  <si>
    <t>Gospodarka gruntami i nieruchomościami</t>
  </si>
  <si>
    <t xml:space="preserve">Administracja  publiczna </t>
  </si>
  <si>
    <t>Starostwa powiatowe</t>
  </si>
  <si>
    <t xml:space="preserve">Wydatki    inwestycyjne  jednostek  budżetowych </t>
  </si>
  <si>
    <t>Propozycja  wydziałów    nadzorujących  lub   dane   z    kol. 7</t>
  </si>
  <si>
    <t>POMOC SPOŁECZNA</t>
  </si>
  <si>
    <t xml:space="preserve">Placówki Opiekuńczo-Wychowawcze </t>
  </si>
  <si>
    <t>Domy pomocy społecznej</t>
  </si>
  <si>
    <t xml:space="preserve">Pozostała  działalność </t>
  </si>
  <si>
    <t>POZOSTAŁE ZADANIA W ZAKRESIE POLITYKI SPOŁECZNEJ</t>
  </si>
  <si>
    <t xml:space="preserve">Wynagrodzenia     (  4010) -   do   wyliczenia   rezerwy </t>
  </si>
  <si>
    <t>Wydatki  inwestycyjne jednostek budżetowych</t>
  </si>
  <si>
    <t>Kary  i  odszkodowania wypłacane na rzecz osób fizycznych</t>
  </si>
  <si>
    <t xml:space="preserve">Dotacje  przekazane  dla powiatu   na  zadania  bieżące  realizowane  na  podstawie  porozumień (  umów  ) między   j.s.t </t>
  </si>
  <si>
    <t>Gronowo</t>
  </si>
  <si>
    <t>boisko</t>
  </si>
  <si>
    <t>j.w</t>
  </si>
  <si>
    <t>energia</t>
  </si>
  <si>
    <t>pigża</t>
  </si>
  <si>
    <t>dzwig</t>
  </si>
  <si>
    <t>SP</t>
  </si>
  <si>
    <t>odszkodowanie</t>
  </si>
  <si>
    <t>jw.</t>
  </si>
  <si>
    <t>promocja</t>
  </si>
  <si>
    <t>PPP</t>
  </si>
  <si>
    <t>catering</t>
  </si>
  <si>
    <t>sport</t>
  </si>
  <si>
    <t>WN</t>
  </si>
  <si>
    <t>nieperiodyczne</t>
  </si>
  <si>
    <t>szpital</t>
  </si>
  <si>
    <t>karetki</t>
  </si>
  <si>
    <t>PZD</t>
  </si>
  <si>
    <t>f.sojal.</t>
  </si>
  <si>
    <t>scieżka  rowerowa</t>
  </si>
  <si>
    <t>leki</t>
  </si>
  <si>
    <t>muzyczna</t>
  </si>
  <si>
    <t>informatyk</t>
  </si>
  <si>
    <t>doatcje</t>
  </si>
  <si>
    <t>Sp</t>
  </si>
  <si>
    <t>limity  na  komunikacje  i  50  tyś  bieżących  wyd.</t>
  </si>
  <si>
    <t>doatcja</t>
  </si>
  <si>
    <t>odpisy</t>
  </si>
  <si>
    <t>Browina</t>
  </si>
  <si>
    <t xml:space="preserve">razem </t>
  </si>
  <si>
    <t>WYDATKI   Z  DOCHODÓW  WŁASNYCH  -  28.08.08</t>
  </si>
  <si>
    <t>PLAN    WYDATKÓW    NA  31.12.2008</t>
  </si>
  <si>
    <t>REALIZACJA  PLANU  WYDATKÓW  NA  31.12.2008</t>
  </si>
  <si>
    <t xml:space="preserve">w  sprawie   wykonania  Budżetu  Powiatu  Toruńskiego na  2008 .  </t>
  </si>
  <si>
    <t xml:space="preserve">WYJAŚNIENIE  RÓŻNIC   </t>
  </si>
  <si>
    <t xml:space="preserve">OMÓWIENIE  ODCHYLEŃ  DOCHODÓW  I   WYDATKÓW   BUDŻETOWYCH </t>
  </si>
  <si>
    <t>* Omówiono  odchylenia :</t>
  </si>
  <si>
    <t xml:space="preserve">  - powyżej  5 %  planu , </t>
  </si>
  <si>
    <t xml:space="preserve">  - od   kwot planowanych   w   budżecie  powyżej   10.000  zł . </t>
  </si>
  <si>
    <t>.0970</t>
  </si>
  <si>
    <t xml:space="preserve">Wpływy  z różnych  dochodów </t>
  </si>
  <si>
    <t>ADMINISTRACJA PUBLICZNA</t>
  </si>
  <si>
    <t>Starostwo Powiatowe</t>
  </si>
  <si>
    <t>.0420</t>
  </si>
  <si>
    <t>Wpływy z opłaty komunikacyjnej</t>
  </si>
  <si>
    <t>.0590</t>
  </si>
  <si>
    <t xml:space="preserve">Wpływy  z  opłat  za  koncesje  i  licencje  </t>
  </si>
  <si>
    <t>.0750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</si>
  <si>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</si>
  <si>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.0920</t>
  </si>
  <si>
    <t xml:space="preserve">Pozostałe  odsetki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</si>
  <si>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</si>
  <si>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</si>
  <si>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.0010</t>
  </si>
  <si>
    <t>Podatek dochodowy od osób fizycznych</t>
  </si>
  <si>
    <t>.0020</t>
  </si>
  <si>
    <t xml:space="preserve">Podatek dochodowy od osób prawnych </t>
  </si>
  <si>
    <t>RÓŻNE ROZLICZENIA</t>
  </si>
  <si>
    <t>Różne rozliczenia finansowe</t>
  </si>
  <si>
    <t>.0490</t>
  </si>
  <si>
    <t>Wpływy  z  innych  lokalnych  opłat  pobieranych  przez  j.s.t. na  podstawie  odrębnych  ustaw</t>
  </si>
  <si>
    <t>.0580</t>
  </si>
  <si>
    <t xml:space="preserve">Grzywny  i  inne  kary  pieniężne  od  osób  prawnych  i  innych  jednostek  organizacyjnych </t>
  </si>
  <si>
    <t>Pozostałe odsetki</t>
  </si>
  <si>
    <t>Szkoły zawodowe</t>
  </si>
  <si>
    <t>.0830</t>
  </si>
  <si>
    <t>Wpływy z usług</t>
  </si>
  <si>
    <t xml:space="preserve">Wpływy  z  różnych  dochodów </t>
  </si>
  <si>
    <t xml:space="preserve">POMOC  SPOŁECZNA </t>
  </si>
  <si>
    <t>Domy Pomocy Społecznej</t>
  </si>
  <si>
    <t>.0870</t>
  </si>
  <si>
    <t xml:space="preserve">Wpływy  ze  sprzedaży  składników  majątkowych </t>
  </si>
  <si>
    <t>Pozostała działalność</t>
  </si>
  <si>
    <t xml:space="preserve">Dotacje  rozwojowe oraz  środki  na  sfinansowanie  wspólnej  polityki  rolnej </t>
  </si>
  <si>
    <t xml:space="preserve">ODCHYLENIA   DOCHODÓW  BUDŻETOWYCH  </t>
  </si>
  <si>
    <t xml:space="preserve">ODCHYLENIA  WYDATKÓW  BUDŻETOWYCH </t>
  </si>
  <si>
    <t xml:space="preserve">Realizacja  wydatków   na  usługi  -  zgodna   z  zaangażowaniem   rocznym   </t>
  </si>
  <si>
    <t>Oszczędności   na    oleju  opałowym   wykorzystywanym  do   ogrzewania  budynków   w  Z.SZ.  CKU  w  Gronowie ,  z  uwagi  na  łagodny  przebieg    zimy  2008  r.</t>
  </si>
  <si>
    <t xml:space="preserve">Wg   rozstrzygnięć    przetargowych  </t>
  </si>
  <si>
    <t xml:space="preserve">Wydatki    z   funduszu  POKL ,  w  ramach działania  9.2 Podniesienie atrakcyjności i jakości szkolnictwa zawodowego  zostały   zrealizowane   do  wysokości   środków  przekazanych  przez   instytucję   zarządzającą   </t>
  </si>
  <si>
    <t xml:space="preserve">Wykonanie   planu  zgodne   z  rzeczywistym   zapotrzebowaniem   mieszkańców  powiatu  toruńskiego  .  Szczegółowy  opis   ilościowy ,  w  układzie  porównawczym   do    roku  poprzedniego   prezentowany   jest   w  załączniku  nr   3 </t>
  </si>
  <si>
    <t xml:space="preserve">Wykonanie  wpływów    z    tytułu  administrowania  budynkiem  przy  ul.  Szosa  Chełmińska   30/32 uzależnione  jest  od   rzeczywistego   zużycia  mediów  ,      oraz  rzeczywistych  kosztach   remontów  w   budynku  -   wg  obciążenia sporządzanego przez  Starostwo   Powiatowe  na   poszczególnych  właścicieli  tego  budynku .   </t>
  </si>
  <si>
    <t xml:space="preserve">Wykonanie   dochodów   podatkowych  wynika   z  udziału  powiatu   w kwocie   podatku  od  osób   fizycznych   wykazanych w  sprawozdawczości  poszczególnych  Urzędów Skarbowych   - od  zatrudnionych  na  terenie   powiatu .Jest  to widoczny wskaźnik   wzrostu   gospodarczego  i   aktywizacji   zawodowej  mieszkańców  powiatu  toruńskiego .  </t>
  </si>
  <si>
    <t xml:space="preserve">                                                                                                                                   Uzyskany  poziom   dochodów związany  jest  z  większą  liczbą  podmiotów  gospodarczych  na  terenie  powiatu  jak  również  większymi  wpłatami   poszczególnych  podmiotów  niż  założono   w   planowaniu   dochodów . </t>
  </si>
  <si>
    <t xml:space="preserve">Ponadplanowe  odsetki   bankowe   pozyskiwane z   lokat   środków  pieniężnych   na kontach  powiatu   toruńskiego . </t>
  </si>
  <si>
    <t xml:space="preserve">Dodatkowe  opłaty    za  zajęcie   pasa   ruchu   drogowego pobierane ustawowo  przez  PZD   w  Toruniu.  </t>
  </si>
  <si>
    <t xml:space="preserve">Nieplanowane  przez  PZD   kary    za  niewłaściwe  użytkowane   dróg </t>
  </si>
  <si>
    <t>Rzeczywista  kwota  odpłatności  mieszkańców  domów  pomocy  społecznej   za  pobyt .</t>
  </si>
  <si>
    <t xml:space="preserve">Nieplanowane  refundacje   wydatków   za  ogrzewanie,  usługi  telekomunikacyjne  ,  odpłatność   za  obiady ,  inne </t>
  </si>
  <si>
    <t xml:space="preserve">Sprzedaż kabla energetycznego -15 000  i sprzedaż złomu-200   w  DPS  Browina </t>
  </si>
  <si>
    <t>Dochody  zrealizowane   do   wysokości   umów  pomniejszone  o   należności .</t>
  </si>
  <si>
    <t xml:space="preserve">Dochody    z   funduszu  POKL ,  w  ramach działania  9.2 Podniesienie atrakcyjności i jakości szkolnictwa zawodowego  wg   kwot  zapotrzebowanych   we  wnioskach  o  płatność.  </t>
  </si>
  <si>
    <t>Refundacja płac poborowych i refundacja z PUP, spłata zaległości komorniczych oraz zwrot kosztów sądowych, wpływy za odpisy świadectw i duplikaty legitymacji   w  Z.SZ.  CKU  Gronowo</t>
  </si>
  <si>
    <t>Odsetki od nieterminowej zapłaty.</t>
  </si>
  <si>
    <t>Planowany  zakup   centrali  telefonicznej   na  kwotę  10.000   zł   ,  z  uwagi  na  korzystne  rozstrzygnięcia  przetargu  na  obsługę   telekomunikacyjną   budynku   przy  ul.  Towarowej  nie   został  zrealizowany .  Firma  telekomunikacyjna  - Netia  zagwarantowała  nową  centralę  telefoniczna   w  ramach kosztów   świadczenia   usługi .</t>
  </si>
  <si>
    <t>jw</t>
  </si>
  <si>
    <t>20.602,00 opłaty za wodę i ścieki, 21.29,00 opłaty za egzaminy eksternistyczne oraz kurs rolników  Z.SZ. CKU  Gronowo</t>
  </si>
  <si>
    <t xml:space="preserve">Załącznik  nr  9  do  uchwały   Zarządu      Powiatu  Toruńskiego </t>
  </si>
  <si>
    <t>Proces  wypłaty  odszkodowania  nie  doszedł   do  skutku -  nieuregulowane  sprawy   prawne   nieruchomości . Realizacja  wypłaty    odszkodowania nastąpiła  w  miesiącu lutym   2009 roku.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</si>
</sst>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  <numFmt numFmtId="174" formatCode="_-* #,##0\ _z_ł_-;\-* #,##0\ _z_ł_-;_-* &quot;-&quot;??\ _z_ł_-;_-@_-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 CE"/>
      <family val="0"/>
    </font>
    <font>
      <sz val="6"/>
      <name val="Arial"/>
      <family val="2"/>
    </font>
    <font>
      <b/>
      <u val="single"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5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" fontId="7" fillId="0" borderId="0" xfId="0" applyNumberFormat="1" applyFont="1" applyAlignment="1">
      <alignment horizontal="right" vertical="center" wrapText="1" shrinkToFit="1"/>
    </xf>
    <xf numFmtId="3" fontId="7" fillId="0" borderId="0" xfId="0" applyNumberFormat="1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shrinkToFit="1"/>
    </xf>
    <xf numFmtId="1" fontId="11" fillId="0" borderId="0" xfId="0" applyNumberFormat="1" applyFont="1" applyBorder="1" applyAlignment="1">
      <alignment horizontal="center" vertical="center" shrinkToFit="1"/>
    </xf>
    <xf numFmtId="1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 shrinkToFit="1"/>
    </xf>
    <xf numFmtId="1" fontId="30" fillId="0" borderId="0" xfId="0" applyNumberFormat="1" applyFont="1" applyBorder="1" applyAlignment="1">
      <alignment horizontal="center" vertical="center" shrinkToFit="1"/>
    </xf>
    <xf numFmtId="1" fontId="29" fillId="0" borderId="0" xfId="0" applyNumberFormat="1" applyFont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3" fontId="29" fillId="0" borderId="0" xfId="0" applyNumberFormat="1" applyFont="1" applyFill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31" fillId="0" borderId="10" xfId="0" applyFont="1" applyFill="1" applyBorder="1" applyAlignment="1">
      <alignment horizontal="center" vertical="center" shrinkToFit="1"/>
    </xf>
    <xf numFmtId="1" fontId="31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vertical="center" wrapText="1" shrinkToFit="1"/>
    </xf>
    <xf numFmtId="0" fontId="31" fillId="0" borderId="10" xfId="0" applyFont="1" applyFill="1" applyBorder="1" applyAlignment="1">
      <alignment horizontal="center" wrapText="1"/>
    </xf>
    <xf numFmtId="3" fontId="31" fillId="0" borderId="1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vertical="center" shrinkToFit="1"/>
    </xf>
    <xf numFmtId="1" fontId="32" fillId="0" borderId="10" xfId="0" applyNumberFormat="1" applyFont="1" applyBorder="1" applyAlignment="1">
      <alignment horizontal="center" vertical="center"/>
    </xf>
    <xf numFmtId="1" fontId="32" fillId="0" borderId="10" xfId="0" applyNumberFormat="1" applyFont="1" applyBorder="1" applyAlignment="1">
      <alignment vertical="center" wrapText="1" shrinkToFit="1"/>
    </xf>
    <xf numFmtId="3" fontId="32" fillId="0" borderId="10" xfId="0" applyNumberFormat="1" applyFont="1" applyBorder="1" applyAlignment="1">
      <alignment horizontal="right" vertical="center" shrinkToFit="1"/>
    </xf>
    <xf numFmtId="3" fontId="32" fillId="0" borderId="10" xfId="0" applyNumberFormat="1" applyFont="1" applyBorder="1" applyAlignment="1">
      <alignment vertical="center" shrinkToFit="1"/>
    </xf>
    <xf numFmtId="3" fontId="32" fillId="0" borderId="10" xfId="0" applyNumberFormat="1" applyFont="1" applyFill="1" applyBorder="1" applyAlignment="1">
      <alignment vertical="center" shrinkToFit="1"/>
    </xf>
    <xf numFmtId="0" fontId="33" fillId="0" borderId="10" xfId="0" applyFont="1" applyBorder="1" applyAlignment="1">
      <alignment horizontal="center" vertical="center" shrinkToFit="1"/>
    </xf>
    <xf numFmtId="1" fontId="33" fillId="0" borderId="10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vertical="center" wrapText="1" shrinkToFit="1"/>
    </xf>
    <xf numFmtId="3" fontId="33" fillId="0" borderId="10" xfId="0" applyNumberFormat="1" applyFont="1" applyBorder="1" applyAlignment="1">
      <alignment horizontal="right" vertical="center" shrinkToFit="1"/>
    </xf>
    <xf numFmtId="3" fontId="33" fillId="0" borderId="10" xfId="0" applyNumberFormat="1" applyFont="1" applyFill="1" applyBorder="1" applyAlignment="1">
      <alignment horizontal="right" vertical="center" shrinkToFit="1"/>
    </xf>
    <xf numFmtId="1" fontId="31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vertical="center" wrapText="1" shrinkToFit="1"/>
    </xf>
    <xf numFmtId="3" fontId="31" fillId="0" borderId="10" xfId="0" applyNumberFormat="1" applyFont="1" applyBorder="1" applyAlignment="1">
      <alignment vertical="center" shrinkToFit="1"/>
    </xf>
    <xf numFmtId="3" fontId="31" fillId="0" borderId="10" xfId="0" applyNumberFormat="1" applyFont="1" applyBorder="1" applyAlignment="1">
      <alignment horizontal="right" vertical="center" shrinkToFit="1"/>
    </xf>
    <xf numFmtId="3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 vertical="center" shrinkToFit="1"/>
    </xf>
    <xf numFmtId="3" fontId="33" fillId="0" borderId="10" xfId="0" applyNumberFormat="1" applyFont="1" applyFill="1" applyBorder="1" applyAlignment="1">
      <alignment vertical="center" shrinkToFit="1"/>
    </xf>
    <xf numFmtId="3" fontId="31" fillId="0" borderId="10" xfId="0" applyNumberFormat="1" applyFont="1" applyFill="1" applyBorder="1" applyAlignment="1">
      <alignment horizontal="right" vertical="center" shrinkToFit="1"/>
    </xf>
    <xf numFmtId="1" fontId="31" fillId="0" borderId="10" xfId="0" applyNumberFormat="1" applyFont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vertical="center" shrinkToFit="1"/>
    </xf>
    <xf numFmtId="173" fontId="33" fillId="0" borderId="10" xfId="0" applyNumberFormat="1" applyFont="1" applyBorder="1" applyAlignment="1">
      <alignment horizontal="right" vertical="center" shrinkToFit="1"/>
    </xf>
    <xf numFmtId="0" fontId="33" fillId="0" borderId="10" xfId="0" applyFont="1" applyBorder="1" applyAlignment="1">
      <alignment wrapText="1"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shrinkToFit="1"/>
    </xf>
    <xf numFmtId="0" fontId="33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3" fontId="33" fillId="0" borderId="10" xfId="0" applyNumberFormat="1" applyFont="1" applyFill="1" applyBorder="1" applyAlignment="1">
      <alignment horizontal="right" vertical="center" wrapText="1" shrinkToFit="1"/>
    </xf>
    <xf numFmtId="0" fontId="31" fillId="0" borderId="10" xfId="0" applyFont="1" applyBorder="1" applyAlignment="1">
      <alignment/>
    </xf>
    <xf numFmtId="3" fontId="31" fillId="0" borderId="10" xfId="0" applyNumberFormat="1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3" fontId="33" fillId="0" borderId="10" xfId="0" applyNumberFormat="1" applyFont="1" applyFill="1" applyBorder="1" applyAlignment="1">
      <alignment/>
    </xf>
    <xf numFmtId="1" fontId="31" fillId="0" borderId="10" xfId="0" applyNumberFormat="1" applyFont="1" applyBorder="1" applyAlignment="1">
      <alignment horizontal="right" vertical="center"/>
    </xf>
    <xf numFmtId="1" fontId="32" fillId="0" borderId="10" xfId="0" applyNumberFormat="1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7"/>
  <sheetViews>
    <sheetView tabSelected="1" showOutlineSymbols="0" zoomScalePageLayoutView="0" workbookViewId="0" topLeftCell="A57">
      <selection activeCell="K64" sqref="K64"/>
    </sheetView>
  </sheetViews>
  <sheetFormatPr defaultColWidth="9.00390625" defaultRowHeight="12.75" outlineLevelRow="2"/>
  <cols>
    <col min="1" max="1" width="3.875" style="14" customWidth="1"/>
    <col min="2" max="2" width="13.00390625" style="14" customWidth="1"/>
    <col min="3" max="3" width="4.875" style="14" bestFit="1" customWidth="1"/>
    <col min="4" max="4" width="26.75390625" style="10" customWidth="1"/>
    <col min="5" max="6" width="15.625" style="20" hidden="1" customWidth="1"/>
    <col min="7" max="9" width="15.25390625" style="21" hidden="1" customWidth="1"/>
    <col min="10" max="10" width="10.25390625" style="13" customWidth="1"/>
    <col min="11" max="11" width="12.375" style="13" customWidth="1"/>
    <col min="12" max="12" width="39.75390625" style="22" customWidth="1"/>
    <col min="13" max="16384" width="9.125" style="3" customWidth="1"/>
  </cols>
  <sheetData>
    <row r="1" spans="1:4" ht="15.75">
      <c r="A1" s="32"/>
      <c r="B1" s="34" t="s">
        <v>124</v>
      </c>
      <c r="C1" s="32"/>
      <c r="D1" s="33"/>
    </row>
    <row r="2" spans="1:4" ht="15.75">
      <c r="A2" s="32"/>
      <c r="B2" s="34" t="s">
        <v>60</v>
      </c>
      <c r="C2" s="32"/>
      <c r="D2" s="33"/>
    </row>
    <row r="3" spans="1:4" ht="14.25">
      <c r="A3" s="15"/>
      <c r="B3" s="16"/>
      <c r="D3" s="11"/>
    </row>
    <row r="4" spans="1:12" ht="15.75">
      <c r="A4" s="24"/>
      <c r="B4" s="25"/>
      <c r="C4" s="26"/>
      <c r="D4" s="27" t="s">
        <v>62</v>
      </c>
      <c r="E4" s="28"/>
      <c r="F4" s="28"/>
      <c r="G4" s="29"/>
      <c r="H4" s="29"/>
      <c r="I4" s="29"/>
      <c r="J4" s="30"/>
      <c r="K4" s="30"/>
      <c r="L4" s="31"/>
    </row>
    <row r="5" spans="1:12" ht="15.75">
      <c r="A5" s="24"/>
      <c r="B5" s="25"/>
      <c r="C5" s="26"/>
      <c r="D5" s="27"/>
      <c r="E5" s="28"/>
      <c r="F5" s="28"/>
      <c r="G5" s="29"/>
      <c r="H5" s="29"/>
      <c r="I5" s="29"/>
      <c r="J5" s="30"/>
      <c r="K5" s="30"/>
      <c r="L5" s="31"/>
    </row>
    <row r="6" spans="1:12" ht="15.75">
      <c r="A6" s="27" t="s">
        <v>102</v>
      </c>
      <c r="B6" s="25"/>
      <c r="C6" s="26"/>
      <c r="D6" s="29"/>
      <c r="E6" s="28"/>
      <c r="F6" s="28"/>
      <c r="G6" s="29"/>
      <c r="H6" s="29"/>
      <c r="I6" s="29"/>
      <c r="J6" s="30"/>
      <c r="K6" s="30"/>
      <c r="L6" s="31"/>
    </row>
    <row r="7" spans="1:4" ht="14.25">
      <c r="A7" s="17"/>
      <c r="B7" s="18"/>
      <c r="C7" s="19"/>
      <c r="D7" s="12"/>
    </row>
    <row r="8" spans="1:12" ht="48">
      <c r="A8" s="37" t="s">
        <v>0</v>
      </c>
      <c r="B8" s="37" t="s">
        <v>1</v>
      </c>
      <c r="C8" s="38" t="s">
        <v>2</v>
      </c>
      <c r="D8" s="39" t="s">
        <v>3</v>
      </c>
      <c r="E8" s="40" t="s">
        <v>11</v>
      </c>
      <c r="F8" s="40" t="s">
        <v>9</v>
      </c>
      <c r="G8" s="40" t="s">
        <v>10</v>
      </c>
      <c r="H8" s="40" t="s">
        <v>17</v>
      </c>
      <c r="I8" s="40" t="s">
        <v>23</v>
      </c>
      <c r="J8" s="41" t="s">
        <v>58</v>
      </c>
      <c r="K8" s="41" t="s">
        <v>59</v>
      </c>
      <c r="L8" s="42" t="s">
        <v>61</v>
      </c>
    </row>
    <row r="9" spans="1:12" ht="14.25">
      <c r="A9" s="37">
        <v>1</v>
      </c>
      <c r="B9" s="37">
        <v>2</v>
      </c>
      <c r="C9" s="38">
        <v>3</v>
      </c>
      <c r="D9" s="39">
        <v>4</v>
      </c>
      <c r="E9" s="40">
        <v>5</v>
      </c>
      <c r="F9" s="40">
        <v>6</v>
      </c>
      <c r="G9" s="40">
        <v>7</v>
      </c>
      <c r="H9" s="40">
        <v>8</v>
      </c>
      <c r="I9" s="40"/>
      <c r="J9" s="41">
        <v>5</v>
      </c>
      <c r="K9" s="41">
        <v>6</v>
      </c>
      <c r="L9" s="42"/>
    </row>
    <row r="10" spans="1:12" ht="24">
      <c r="A10" s="43">
        <v>700</v>
      </c>
      <c r="B10" s="43"/>
      <c r="C10" s="44"/>
      <c r="D10" s="45" t="s">
        <v>12</v>
      </c>
      <c r="E10" s="46">
        <f>E11</f>
        <v>0</v>
      </c>
      <c r="F10" s="46">
        <f>F11</f>
        <v>142405</v>
      </c>
      <c r="G10" s="47">
        <f>G11</f>
        <v>0</v>
      </c>
      <c r="H10" s="47">
        <f>H11</f>
        <v>0</v>
      </c>
      <c r="I10" s="47"/>
      <c r="J10" s="48"/>
      <c r="K10" s="48"/>
      <c r="L10" s="42"/>
    </row>
    <row r="11" spans="1:12" ht="24">
      <c r="A11" s="49"/>
      <c r="B11" s="49">
        <v>70005</v>
      </c>
      <c r="C11" s="50"/>
      <c r="D11" s="51" t="s">
        <v>13</v>
      </c>
      <c r="E11" s="52">
        <f>SUM(E12:E12)</f>
        <v>0</v>
      </c>
      <c r="F11" s="52">
        <f>SUM(F12:F12)</f>
        <v>142405</v>
      </c>
      <c r="G11" s="52">
        <f>SUM(G12:G12)</f>
        <v>0</v>
      </c>
      <c r="H11" s="52">
        <f>SUM(H12:H12)</f>
        <v>0</v>
      </c>
      <c r="I11" s="52"/>
      <c r="J11" s="53"/>
      <c r="K11" s="53"/>
      <c r="L11" s="42"/>
    </row>
    <row r="12" spans="1:12" ht="48" outlineLevel="1">
      <c r="A12" s="43"/>
      <c r="B12" s="43"/>
      <c r="C12" s="54">
        <v>4590</v>
      </c>
      <c r="D12" s="55" t="s">
        <v>25</v>
      </c>
      <c r="E12" s="56"/>
      <c r="F12" s="57">
        <v>142405</v>
      </c>
      <c r="G12" s="56"/>
      <c r="H12" s="56"/>
      <c r="I12" s="56">
        <f>F12+G12-H12</f>
        <v>142405</v>
      </c>
      <c r="J12" s="58">
        <v>201421</v>
      </c>
      <c r="K12" s="58">
        <v>182401</v>
      </c>
      <c r="L12" s="42" t="s">
        <v>125</v>
      </c>
    </row>
    <row r="13" spans="1:12" ht="14.25">
      <c r="A13" s="59">
        <v>750</v>
      </c>
      <c r="B13" s="59"/>
      <c r="C13" s="59"/>
      <c r="D13" s="85" t="s">
        <v>14</v>
      </c>
      <c r="E13" s="85"/>
      <c r="F13" s="85"/>
      <c r="G13" s="85"/>
      <c r="H13" s="85"/>
      <c r="I13" s="85"/>
      <c r="J13" s="85"/>
      <c r="K13" s="85"/>
      <c r="L13" s="85"/>
    </row>
    <row r="14" spans="1:12" ht="14.25" outlineLevel="1">
      <c r="A14" s="49"/>
      <c r="B14" s="49">
        <v>75020</v>
      </c>
      <c r="C14" s="50"/>
      <c r="D14" s="51" t="s">
        <v>15</v>
      </c>
      <c r="E14" s="52">
        <f>SUM(E15:E16)</f>
        <v>656930</v>
      </c>
      <c r="F14" s="52">
        <f>SUM(F15:F16)</f>
        <v>761930</v>
      </c>
      <c r="G14" s="60">
        <f>SUM(G15:G16)</f>
        <v>849860</v>
      </c>
      <c r="H14" s="60">
        <f>SUM(H15:H16)</f>
        <v>849860</v>
      </c>
      <c r="I14" s="60"/>
      <c r="J14" s="61"/>
      <c r="K14" s="61"/>
      <c r="L14" s="42"/>
    </row>
    <row r="15" spans="1:12" ht="24" outlineLevel="2">
      <c r="A15" s="43"/>
      <c r="B15" s="43"/>
      <c r="C15" s="54">
        <v>4300</v>
      </c>
      <c r="D15" s="55" t="s">
        <v>5</v>
      </c>
      <c r="E15" s="57">
        <v>466000</v>
      </c>
      <c r="F15" s="57">
        <v>571000</v>
      </c>
      <c r="G15" s="56">
        <v>576500</v>
      </c>
      <c r="H15" s="57">
        <f>G15</f>
        <v>576500</v>
      </c>
      <c r="I15" s="57"/>
      <c r="J15" s="62">
        <v>606300</v>
      </c>
      <c r="K15" s="62">
        <v>596894</v>
      </c>
      <c r="L15" s="42" t="s">
        <v>103</v>
      </c>
    </row>
    <row r="16" spans="1:12" ht="84" outlineLevel="2">
      <c r="A16" s="43"/>
      <c r="B16" s="43"/>
      <c r="C16" s="54">
        <v>6050</v>
      </c>
      <c r="D16" s="63" t="s">
        <v>16</v>
      </c>
      <c r="E16" s="57">
        <f>154900+20710+15320</f>
        <v>190930</v>
      </c>
      <c r="F16" s="57">
        <f>154900+20710+15320</f>
        <v>190930</v>
      </c>
      <c r="G16" s="56">
        <v>273360</v>
      </c>
      <c r="H16" s="56">
        <v>273360</v>
      </c>
      <c r="I16" s="56"/>
      <c r="J16" s="62">
        <v>101300</v>
      </c>
      <c r="K16" s="62">
        <v>89566</v>
      </c>
      <c r="L16" s="42" t="s">
        <v>121</v>
      </c>
    </row>
    <row r="17" spans="1:12" ht="14.25">
      <c r="A17" s="43">
        <v>801</v>
      </c>
      <c r="B17" s="43"/>
      <c r="C17" s="54"/>
      <c r="D17" s="84" t="s">
        <v>6</v>
      </c>
      <c r="E17" s="84"/>
      <c r="F17" s="84"/>
      <c r="G17" s="84"/>
      <c r="H17" s="84"/>
      <c r="I17" s="84"/>
      <c r="J17" s="84"/>
      <c r="K17" s="84"/>
      <c r="L17" s="84"/>
    </row>
    <row r="18" spans="1:12" ht="14.25">
      <c r="A18" s="43"/>
      <c r="B18" s="49">
        <v>80130</v>
      </c>
      <c r="C18" s="54"/>
      <c r="D18" s="51" t="s">
        <v>7</v>
      </c>
      <c r="E18" s="52">
        <f>SUM(E19:E19)</f>
        <v>357690</v>
      </c>
      <c r="F18" s="52">
        <f>SUM(F19:F19)</f>
        <v>374090</v>
      </c>
      <c r="G18" s="52">
        <f>SUM(G19:G19)</f>
        <v>409295</v>
      </c>
      <c r="H18" s="52">
        <f>SUM(H19:H19)</f>
        <v>382700</v>
      </c>
      <c r="I18" s="52"/>
      <c r="J18" s="53"/>
      <c r="K18" s="53"/>
      <c r="L18" s="42"/>
    </row>
    <row r="19" spans="1:12" ht="48" outlineLevel="1">
      <c r="A19" s="43"/>
      <c r="B19" s="43"/>
      <c r="C19" s="54">
        <v>4210</v>
      </c>
      <c r="D19" s="55" t="s">
        <v>4</v>
      </c>
      <c r="E19" s="57">
        <v>357690</v>
      </c>
      <c r="F19" s="57">
        <v>374090</v>
      </c>
      <c r="G19" s="56">
        <v>409295</v>
      </c>
      <c r="H19" s="56">
        <v>382700</v>
      </c>
      <c r="I19" s="56"/>
      <c r="J19" s="64">
        <v>329562</v>
      </c>
      <c r="K19" s="64">
        <f>52106+243906-1</f>
        <v>296011</v>
      </c>
      <c r="L19" s="42" t="s">
        <v>104</v>
      </c>
    </row>
    <row r="20" spans="1:12" s="4" customFormat="1" ht="15">
      <c r="A20" s="43">
        <v>852</v>
      </c>
      <c r="B20" s="43"/>
      <c r="C20" s="44"/>
      <c r="D20" s="84" t="s">
        <v>18</v>
      </c>
      <c r="E20" s="84"/>
      <c r="F20" s="84"/>
      <c r="G20" s="84"/>
      <c r="H20" s="84"/>
      <c r="I20" s="84"/>
      <c r="J20" s="84"/>
      <c r="K20" s="84"/>
      <c r="L20" s="84"/>
    </row>
    <row r="21" spans="1:12" s="5" customFormat="1" ht="24">
      <c r="A21" s="49"/>
      <c r="B21" s="49">
        <v>85201</v>
      </c>
      <c r="C21" s="50"/>
      <c r="D21" s="51" t="s">
        <v>19</v>
      </c>
      <c r="E21" s="65">
        <f>SUM(E22:E22)</f>
        <v>0</v>
      </c>
      <c r="F21" s="65">
        <f>SUM(F22:F22)</f>
        <v>17000</v>
      </c>
      <c r="G21" s="65">
        <f>SUM(G22:G22)</f>
        <v>0</v>
      </c>
      <c r="H21" s="65">
        <f>SUM(H22:H22)</f>
        <v>0</v>
      </c>
      <c r="I21" s="65"/>
      <c r="J21" s="53"/>
      <c r="K21" s="53"/>
      <c r="L21" s="66"/>
    </row>
    <row r="22" spans="1:12" ht="24" outlineLevel="2">
      <c r="A22" s="43"/>
      <c r="B22" s="43"/>
      <c r="C22" s="54">
        <v>6050</v>
      </c>
      <c r="D22" s="63" t="s">
        <v>24</v>
      </c>
      <c r="E22" s="67"/>
      <c r="F22" s="67">
        <v>17000</v>
      </c>
      <c r="G22" s="56"/>
      <c r="H22" s="56"/>
      <c r="I22" s="56"/>
      <c r="J22" s="64">
        <v>602000</v>
      </c>
      <c r="K22" s="64">
        <v>591518</v>
      </c>
      <c r="L22" s="42" t="s">
        <v>105</v>
      </c>
    </row>
    <row r="23" spans="1:12" s="5" customFormat="1" ht="15">
      <c r="A23" s="49"/>
      <c r="B23" s="49">
        <v>85202</v>
      </c>
      <c r="C23" s="50"/>
      <c r="D23" s="51" t="s">
        <v>20</v>
      </c>
      <c r="E23" s="52" t="e">
        <f>SUM(E24:E24)</f>
        <v>#REF!</v>
      </c>
      <c r="F23" s="52" t="e">
        <f>SUM(F24:F24)</f>
        <v>#REF!</v>
      </c>
      <c r="G23" s="52" t="e">
        <f>SUM(G24:G24)</f>
        <v>#REF!</v>
      </c>
      <c r="H23" s="52" t="e">
        <f>SUM(H24:H24)</f>
        <v>#REF!</v>
      </c>
      <c r="I23" s="52"/>
      <c r="J23" s="53"/>
      <c r="K23" s="53"/>
      <c r="L23" s="66"/>
    </row>
    <row r="24" spans="1:12" ht="24" outlineLevel="1">
      <c r="A24" s="43"/>
      <c r="B24" s="43"/>
      <c r="C24" s="68">
        <v>6050</v>
      </c>
      <c r="D24" s="63" t="s">
        <v>8</v>
      </c>
      <c r="E24" s="57" t="e">
        <f>#REF!+#REF!</f>
        <v>#REF!</v>
      </c>
      <c r="F24" s="57" t="e">
        <f>#REF!+#REF!</f>
        <v>#REF!</v>
      </c>
      <c r="G24" s="57" t="e">
        <f>#REF!+#REF!</f>
        <v>#REF!</v>
      </c>
      <c r="H24" s="57" t="e">
        <f>#REF!+#REF!</f>
        <v>#REF!</v>
      </c>
      <c r="I24" s="57"/>
      <c r="J24" s="62">
        <v>481649</v>
      </c>
      <c r="K24" s="62">
        <v>432628</v>
      </c>
      <c r="L24" s="42" t="s">
        <v>122</v>
      </c>
    </row>
    <row r="25" spans="1:12" s="4" customFormat="1" ht="15">
      <c r="A25" s="43">
        <v>853</v>
      </c>
      <c r="B25" s="43"/>
      <c r="C25" s="44"/>
      <c r="D25" s="84" t="s">
        <v>22</v>
      </c>
      <c r="E25" s="84"/>
      <c r="F25" s="84"/>
      <c r="G25" s="84"/>
      <c r="H25" s="84"/>
      <c r="I25" s="84"/>
      <c r="J25" s="84"/>
      <c r="K25" s="84"/>
      <c r="L25" s="84"/>
    </row>
    <row r="26" spans="1:13" ht="14.25" outlineLevel="1">
      <c r="A26" s="69"/>
      <c r="B26" s="70">
        <v>85395</v>
      </c>
      <c r="C26" s="71"/>
      <c r="D26" s="51" t="s">
        <v>21</v>
      </c>
      <c r="E26" s="72">
        <f>SUM(E27:E28)</f>
        <v>454186</v>
      </c>
      <c r="F26" s="56"/>
      <c r="G26" s="56"/>
      <c r="H26" s="47"/>
      <c r="I26" s="47"/>
      <c r="J26" s="72"/>
      <c r="K26" s="72"/>
      <c r="L26" s="42"/>
      <c r="M26" s="2"/>
    </row>
    <row r="27" spans="1:13" ht="60" outlineLevel="1">
      <c r="A27" s="69"/>
      <c r="B27" s="73"/>
      <c r="C27" s="54">
        <v>2328</v>
      </c>
      <c r="D27" s="55" t="s">
        <v>26</v>
      </c>
      <c r="E27" s="74">
        <v>443838</v>
      </c>
      <c r="F27" s="56"/>
      <c r="G27" s="56"/>
      <c r="H27" s="47"/>
      <c r="I27" s="47"/>
      <c r="J27" s="56">
        <v>442936</v>
      </c>
      <c r="K27" s="74">
        <v>359078</v>
      </c>
      <c r="L27" s="42" t="s">
        <v>106</v>
      </c>
      <c r="M27" s="2"/>
    </row>
    <row r="28" spans="1:13" ht="48" outlineLevel="1">
      <c r="A28" s="69"/>
      <c r="B28" s="73"/>
      <c r="C28" s="54">
        <v>2329</v>
      </c>
      <c r="D28" s="55" t="s">
        <v>26</v>
      </c>
      <c r="E28" s="74">
        <v>10348</v>
      </c>
      <c r="F28" s="56"/>
      <c r="G28" s="56"/>
      <c r="H28" s="47"/>
      <c r="I28" s="47"/>
      <c r="J28" s="56">
        <v>78165</v>
      </c>
      <c r="K28" s="74">
        <v>63362</v>
      </c>
      <c r="L28" s="42" t="s">
        <v>29</v>
      </c>
      <c r="M28" s="2"/>
    </row>
    <row r="29" spans="1:12" ht="14.25">
      <c r="A29" s="68"/>
      <c r="B29" s="68"/>
      <c r="C29" s="68"/>
      <c r="D29" s="75"/>
      <c r="E29" s="67"/>
      <c r="F29" s="67"/>
      <c r="G29" s="73"/>
      <c r="H29" s="73"/>
      <c r="I29" s="73"/>
      <c r="J29" s="74"/>
      <c r="K29" s="74"/>
      <c r="L29" s="76"/>
    </row>
    <row r="30" spans="1:12" ht="14.25">
      <c r="A30" s="77" t="s">
        <v>101</v>
      </c>
      <c r="B30" s="68"/>
      <c r="C30" s="68"/>
      <c r="D30" s="73"/>
      <c r="E30" s="67"/>
      <c r="F30" s="67"/>
      <c r="G30" s="73"/>
      <c r="H30" s="73"/>
      <c r="I30" s="73"/>
      <c r="J30" s="74"/>
      <c r="K30" s="74"/>
      <c r="L30" s="42"/>
    </row>
    <row r="31" spans="1:12" ht="14.25">
      <c r="A31" s="68"/>
      <c r="B31" s="68"/>
      <c r="C31" s="68"/>
      <c r="D31" s="75"/>
      <c r="E31" s="67"/>
      <c r="F31" s="67"/>
      <c r="G31" s="73"/>
      <c r="H31" s="73"/>
      <c r="I31" s="73"/>
      <c r="J31" s="74"/>
      <c r="K31" s="74"/>
      <c r="L31" s="42"/>
    </row>
    <row r="32" spans="1:12" ht="15" customHeight="1">
      <c r="A32" s="78">
        <v>700</v>
      </c>
      <c r="B32" s="79"/>
      <c r="C32" s="80"/>
      <c r="D32" s="86" t="s">
        <v>12</v>
      </c>
      <c r="E32" s="86"/>
      <c r="F32" s="86"/>
      <c r="G32" s="86"/>
      <c r="H32" s="86"/>
      <c r="I32" s="86"/>
      <c r="J32" s="86"/>
      <c r="K32" s="86"/>
      <c r="L32" s="86"/>
    </row>
    <row r="33" spans="1:12" ht="24">
      <c r="A33" s="70"/>
      <c r="B33" s="66">
        <v>70005</v>
      </c>
      <c r="C33" s="81"/>
      <c r="D33" s="66" t="s">
        <v>13</v>
      </c>
      <c r="E33" s="67"/>
      <c r="F33" s="67"/>
      <c r="G33" s="73"/>
      <c r="H33" s="73"/>
      <c r="I33" s="73"/>
      <c r="J33" s="82"/>
      <c r="K33" s="82"/>
      <c r="L33" s="66"/>
    </row>
    <row r="34" spans="1:12" ht="14.25">
      <c r="A34" s="73"/>
      <c r="B34" s="42"/>
      <c r="C34" s="83" t="s">
        <v>66</v>
      </c>
      <c r="D34" s="42" t="s">
        <v>67</v>
      </c>
      <c r="E34" s="67"/>
      <c r="F34" s="67"/>
      <c r="G34" s="73"/>
      <c r="H34" s="73"/>
      <c r="I34" s="73"/>
      <c r="J34" s="74"/>
      <c r="K34" s="74">
        <v>12335</v>
      </c>
      <c r="L34" s="73" t="s">
        <v>120</v>
      </c>
    </row>
    <row r="35" spans="1:12" ht="15" customHeight="1">
      <c r="A35" s="78">
        <v>750</v>
      </c>
      <c r="B35" s="79"/>
      <c r="C35" s="80"/>
      <c r="D35" s="86" t="s">
        <v>68</v>
      </c>
      <c r="E35" s="86"/>
      <c r="F35" s="86"/>
      <c r="G35" s="86"/>
      <c r="H35" s="86"/>
      <c r="I35" s="86"/>
      <c r="J35" s="86"/>
      <c r="K35" s="86"/>
      <c r="L35" s="86"/>
    </row>
    <row r="36" spans="1:12" ht="14.25">
      <c r="A36" s="70"/>
      <c r="B36" s="66">
        <v>75020</v>
      </c>
      <c r="C36" s="81"/>
      <c r="D36" s="66" t="s">
        <v>69</v>
      </c>
      <c r="E36" s="67"/>
      <c r="F36" s="67"/>
      <c r="G36" s="73"/>
      <c r="H36" s="73"/>
      <c r="I36" s="73"/>
      <c r="J36" s="82"/>
      <c r="K36" s="82"/>
      <c r="L36" s="66"/>
    </row>
    <row r="37" spans="1:12" ht="60">
      <c r="A37" s="73"/>
      <c r="B37" s="42"/>
      <c r="C37" s="67" t="s">
        <v>70</v>
      </c>
      <c r="D37" s="42" t="s">
        <v>71</v>
      </c>
      <c r="E37" s="67"/>
      <c r="F37" s="67"/>
      <c r="G37" s="73"/>
      <c r="H37" s="73"/>
      <c r="I37" s="73"/>
      <c r="J37" s="74">
        <v>2180000</v>
      </c>
      <c r="K37" s="74">
        <v>2311695</v>
      </c>
      <c r="L37" s="76" t="s">
        <v>107</v>
      </c>
    </row>
    <row r="38" spans="1:12" ht="60">
      <c r="A38" s="73"/>
      <c r="B38" s="42"/>
      <c r="C38" s="67" t="s">
        <v>72</v>
      </c>
      <c r="D38" s="42" t="s">
        <v>73</v>
      </c>
      <c r="E38" s="67"/>
      <c r="F38" s="67"/>
      <c r="G38" s="73"/>
      <c r="H38" s="73"/>
      <c r="I38" s="73"/>
      <c r="J38" s="74">
        <v>25000</v>
      </c>
      <c r="K38" s="74">
        <v>15250</v>
      </c>
      <c r="L38" s="76" t="s">
        <v>107</v>
      </c>
    </row>
    <row r="39" spans="1:12" ht="84">
      <c r="A39" s="73"/>
      <c r="B39" s="42"/>
      <c r="C39" s="67" t="s">
        <v>74</v>
      </c>
      <c r="D39" s="42" t="s">
        <v>75</v>
      </c>
      <c r="E39" s="67"/>
      <c r="F39" s="67"/>
      <c r="G39" s="73"/>
      <c r="H39" s="73"/>
      <c r="I39" s="73"/>
      <c r="J39" s="74">
        <f>340000+1200+17000+400+21103</f>
        <v>379703</v>
      </c>
      <c r="K39" s="74">
        <v>367337</v>
      </c>
      <c r="L39" s="76" t="s">
        <v>108</v>
      </c>
    </row>
    <row r="40" spans="1:12" ht="36">
      <c r="A40" s="73"/>
      <c r="B40" s="42"/>
      <c r="C40" s="67" t="s">
        <v>76</v>
      </c>
      <c r="D40" s="42" t="s">
        <v>77</v>
      </c>
      <c r="E40" s="67"/>
      <c r="F40" s="67"/>
      <c r="G40" s="73"/>
      <c r="H40" s="73"/>
      <c r="I40" s="73"/>
      <c r="J40" s="74"/>
      <c r="K40" s="74">
        <v>11008</v>
      </c>
      <c r="L40" s="76" t="s">
        <v>111</v>
      </c>
    </row>
    <row r="41" spans="1:12" ht="14.25">
      <c r="A41" s="78">
        <v>756</v>
      </c>
      <c r="B41" s="79"/>
      <c r="C41" s="80"/>
      <c r="D41" s="86" t="s">
        <v>78</v>
      </c>
      <c r="E41" s="86"/>
      <c r="F41" s="86"/>
      <c r="G41" s="86"/>
      <c r="H41" s="86"/>
      <c r="I41" s="86"/>
      <c r="J41" s="86"/>
      <c r="K41" s="86"/>
      <c r="L41" s="86"/>
    </row>
    <row r="42" spans="1:12" ht="36">
      <c r="A42" s="70"/>
      <c r="B42" s="66">
        <v>75622</v>
      </c>
      <c r="C42" s="81"/>
      <c r="D42" s="66" t="s">
        <v>79</v>
      </c>
      <c r="E42" s="67"/>
      <c r="F42" s="67"/>
      <c r="G42" s="73"/>
      <c r="H42" s="73"/>
      <c r="I42" s="73"/>
      <c r="J42" s="82"/>
      <c r="K42" s="82"/>
      <c r="L42" s="66"/>
    </row>
    <row r="43" spans="1:12" ht="96">
      <c r="A43" s="73"/>
      <c r="B43" s="42"/>
      <c r="C43" s="67" t="s">
        <v>80</v>
      </c>
      <c r="D43" s="42" t="s">
        <v>81</v>
      </c>
      <c r="E43" s="67"/>
      <c r="F43" s="67"/>
      <c r="G43" s="73"/>
      <c r="H43" s="73"/>
      <c r="I43" s="73"/>
      <c r="J43" s="74">
        <v>7570500</v>
      </c>
      <c r="K43" s="74">
        <v>9629022</v>
      </c>
      <c r="L43" s="76" t="s">
        <v>109</v>
      </c>
    </row>
    <row r="44" spans="1:12" ht="72">
      <c r="A44" s="73"/>
      <c r="B44" s="42"/>
      <c r="C44" s="67" t="s">
        <v>82</v>
      </c>
      <c r="D44" s="42" t="s">
        <v>83</v>
      </c>
      <c r="E44" s="67"/>
      <c r="F44" s="67"/>
      <c r="G44" s="73"/>
      <c r="H44" s="73"/>
      <c r="I44" s="73"/>
      <c r="J44" s="74">
        <v>140000</v>
      </c>
      <c r="K44" s="74">
        <v>431695</v>
      </c>
      <c r="L44" s="76" t="s">
        <v>110</v>
      </c>
    </row>
    <row r="45" spans="1:12" ht="14.25">
      <c r="A45" s="78">
        <v>758</v>
      </c>
      <c r="B45" s="79"/>
      <c r="C45" s="80"/>
      <c r="D45" s="86" t="s">
        <v>84</v>
      </c>
      <c r="E45" s="86"/>
      <c r="F45" s="86"/>
      <c r="G45" s="86"/>
      <c r="H45" s="86"/>
      <c r="I45" s="86"/>
      <c r="J45" s="86"/>
      <c r="K45" s="86"/>
      <c r="L45" s="86"/>
    </row>
    <row r="46" spans="1:12" ht="14.25">
      <c r="A46" s="70"/>
      <c r="B46" s="66">
        <v>75814</v>
      </c>
      <c r="C46" s="81"/>
      <c r="D46" s="66" t="s">
        <v>85</v>
      </c>
      <c r="E46" s="67"/>
      <c r="F46" s="67"/>
      <c r="G46" s="73"/>
      <c r="H46" s="73"/>
      <c r="I46" s="73"/>
      <c r="J46" s="82"/>
      <c r="K46" s="82"/>
      <c r="L46" s="66"/>
    </row>
    <row r="47" spans="1:12" ht="36">
      <c r="A47" s="73"/>
      <c r="B47" s="42"/>
      <c r="C47" s="67" t="s">
        <v>86</v>
      </c>
      <c r="D47" s="42" t="s">
        <v>87</v>
      </c>
      <c r="E47" s="67"/>
      <c r="F47" s="67"/>
      <c r="G47" s="73"/>
      <c r="H47" s="73"/>
      <c r="I47" s="73"/>
      <c r="J47" s="74">
        <v>140000</v>
      </c>
      <c r="K47" s="74">
        <v>92382</v>
      </c>
      <c r="L47" s="76" t="s">
        <v>112</v>
      </c>
    </row>
    <row r="48" spans="1:12" ht="36">
      <c r="A48" s="73"/>
      <c r="B48" s="42"/>
      <c r="C48" s="67" t="s">
        <v>88</v>
      </c>
      <c r="D48" s="42" t="s">
        <v>89</v>
      </c>
      <c r="E48" s="67"/>
      <c r="F48" s="67"/>
      <c r="G48" s="73"/>
      <c r="H48" s="73"/>
      <c r="I48" s="73"/>
      <c r="J48" s="74"/>
      <c r="K48" s="74">
        <v>40200</v>
      </c>
      <c r="L48" s="42" t="s">
        <v>113</v>
      </c>
    </row>
    <row r="49" spans="1:12" ht="36">
      <c r="A49" s="73"/>
      <c r="B49" s="42"/>
      <c r="C49" s="67" t="s">
        <v>76</v>
      </c>
      <c r="D49" s="42" t="s">
        <v>90</v>
      </c>
      <c r="E49" s="67"/>
      <c r="F49" s="67"/>
      <c r="G49" s="73"/>
      <c r="H49" s="73"/>
      <c r="I49" s="73"/>
      <c r="J49" s="74">
        <v>57930</v>
      </c>
      <c r="K49" s="74">
        <v>234480</v>
      </c>
      <c r="L49" s="76" t="s">
        <v>111</v>
      </c>
    </row>
    <row r="50" spans="1:12" ht="14.25">
      <c r="A50" s="78">
        <v>801</v>
      </c>
      <c r="B50" s="79"/>
      <c r="C50" s="80"/>
      <c r="D50" s="86" t="s">
        <v>6</v>
      </c>
      <c r="E50" s="86"/>
      <c r="F50" s="86"/>
      <c r="G50" s="86"/>
      <c r="H50" s="86"/>
      <c r="I50" s="86"/>
      <c r="J50" s="86"/>
      <c r="K50" s="86"/>
      <c r="L50" s="86"/>
    </row>
    <row r="51" spans="1:12" ht="14.25">
      <c r="A51" s="70"/>
      <c r="B51" s="66">
        <v>80130</v>
      </c>
      <c r="C51" s="81"/>
      <c r="D51" s="66" t="s">
        <v>91</v>
      </c>
      <c r="E51" s="67"/>
      <c r="F51" s="67"/>
      <c r="G51" s="73"/>
      <c r="H51" s="73"/>
      <c r="I51" s="73"/>
      <c r="J51" s="82"/>
      <c r="K51" s="82"/>
      <c r="L51" s="66"/>
    </row>
    <row r="52" spans="1:12" ht="36">
      <c r="A52" s="73"/>
      <c r="B52" s="42"/>
      <c r="C52" s="67" t="s">
        <v>92</v>
      </c>
      <c r="D52" s="42" t="s">
        <v>93</v>
      </c>
      <c r="E52" s="67"/>
      <c r="F52" s="67"/>
      <c r="G52" s="73"/>
      <c r="H52" s="73"/>
      <c r="I52" s="73"/>
      <c r="J52" s="74">
        <v>15247</v>
      </c>
      <c r="K52" s="74">
        <v>42131</v>
      </c>
      <c r="L52" s="42" t="s">
        <v>123</v>
      </c>
    </row>
    <row r="53" spans="1:12" ht="48">
      <c r="A53" s="73"/>
      <c r="B53" s="42"/>
      <c r="C53" s="67" t="s">
        <v>66</v>
      </c>
      <c r="D53" s="42" t="s">
        <v>94</v>
      </c>
      <c r="E53" s="67"/>
      <c r="F53" s="67"/>
      <c r="G53" s="73"/>
      <c r="H53" s="73"/>
      <c r="I53" s="73"/>
      <c r="J53" s="74">
        <v>1740</v>
      </c>
      <c r="K53" s="74">
        <v>13420</v>
      </c>
      <c r="L53" s="42" t="s">
        <v>119</v>
      </c>
    </row>
    <row r="54" spans="1:12" ht="14.25">
      <c r="A54" s="78">
        <v>852</v>
      </c>
      <c r="B54" s="79"/>
      <c r="C54" s="80"/>
      <c r="D54" s="86" t="s">
        <v>95</v>
      </c>
      <c r="E54" s="86"/>
      <c r="F54" s="86"/>
      <c r="G54" s="86"/>
      <c r="H54" s="86"/>
      <c r="I54" s="86"/>
      <c r="J54" s="86"/>
      <c r="K54" s="86"/>
      <c r="L54" s="86"/>
    </row>
    <row r="55" spans="1:12" ht="14.25">
      <c r="A55" s="70"/>
      <c r="B55" s="66">
        <v>85202</v>
      </c>
      <c r="C55" s="81"/>
      <c r="D55" s="66" t="s">
        <v>96</v>
      </c>
      <c r="E55" s="67"/>
      <c r="F55" s="67"/>
      <c r="G55" s="73"/>
      <c r="H55" s="73"/>
      <c r="I55" s="73"/>
      <c r="J55" s="82"/>
      <c r="K55" s="82"/>
      <c r="L55" s="66"/>
    </row>
    <row r="56" spans="1:12" ht="84">
      <c r="A56" s="73"/>
      <c r="B56" s="42"/>
      <c r="C56" s="67" t="s">
        <v>74</v>
      </c>
      <c r="D56" s="42" t="s">
        <v>75</v>
      </c>
      <c r="E56" s="67"/>
      <c r="F56" s="67"/>
      <c r="G56" s="73"/>
      <c r="H56" s="73"/>
      <c r="I56" s="73"/>
      <c r="J56" s="74">
        <v>82600</v>
      </c>
      <c r="K56" s="74">
        <v>50307</v>
      </c>
      <c r="L56" s="42" t="s">
        <v>117</v>
      </c>
    </row>
    <row r="57" spans="1:12" ht="24">
      <c r="A57" s="73"/>
      <c r="B57" s="42"/>
      <c r="C57" s="67" t="s">
        <v>92</v>
      </c>
      <c r="D57" s="42" t="s">
        <v>93</v>
      </c>
      <c r="E57" s="67"/>
      <c r="F57" s="67"/>
      <c r="G57" s="73"/>
      <c r="H57" s="73"/>
      <c r="I57" s="73"/>
      <c r="J57" s="74">
        <v>3342262</v>
      </c>
      <c r="K57" s="74">
        <v>4105952</v>
      </c>
      <c r="L57" s="76" t="s">
        <v>114</v>
      </c>
    </row>
    <row r="58" spans="1:12" ht="24">
      <c r="A58" s="73"/>
      <c r="B58" s="42"/>
      <c r="C58" s="67" t="s">
        <v>97</v>
      </c>
      <c r="D58" s="42" t="s">
        <v>98</v>
      </c>
      <c r="E58" s="67"/>
      <c r="F58" s="67"/>
      <c r="G58" s="73"/>
      <c r="H58" s="73"/>
      <c r="I58" s="73"/>
      <c r="J58" s="74"/>
      <c r="K58" s="74">
        <v>15200</v>
      </c>
      <c r="L58" s="42" t="s">
        <v>116</v>
      </c>
    </row>
    <row r="59" spans="1:12" ht="36">
      <c r="A59" s="73"/>
      <c r="B59" s="42"/>
      <c r="C59" s="67" t="s">
        <v>76</v>
      </c>
      <c r="D59" s="42" t="s">
        <v>90</v>
      </c>
      <c r="E59" s="67"/>
      <c r="F59" s="67"/>
      <c r="G59" s="73"/>
      <c r="H59" s="73"/>
      <c r="I59" s="73"/>
      <c r="J59" s="74"/>
      <c r="K59" s="74">
        <v>14660</v>
      </c>
      <c r="L59" s="76" t="s">
        <v>111</v>
      </c>
    </row>
    <row r="60" spans="1:12" ht="36">
      <c r="A60" s="73"/>
      <c r="B60" s="42"/>
      <c r="C60" s="67" t="s">
        <v>66</v>
      </c>
      <c r="D60" s="42" t="s">
        <v>94</v>
      </c>
      <c r="E60" s="67"/>
      <c r="F60" s="67"/>
      <c r="G60" s="73"/>
      <c r="H60" s="73"/>
      <c r="I60" s="73"/>
      <c r="J60" s="74"/>
      <c r="K60" s="74">
        <v>11627</v>
      </c>
      <c r="L60" s="42" t="s">
        <v>115</v>
      </c>
    </row>
    <row r="61" spans="1:12" ht="14.25">
      <c r="A61" s="73">
        <v>853</v>
      </c>
      <c r="B61" s="42"/>
      <c r="C61" s="67"/>
      <c r="D61" s="84" t="s">
        <v>22</v>
      </c>
      <c r="E61" s="84"/>
      <c r="F61" s="84"/>
      <c r="G61" s="84"/>
      <c r="H61" s="84"/>
      <c r="I61" s="84"/>
      <c r="J61" s="84"/>
      <c r="K61" s="84"/>
      <c r="L61" s="84"/>
    </row>
    <row r="62" spans="1:12" ht="14.25">
      <c r="A62" s="70"/>
      <c r="B62" s="66">
        <v>85395</v>
      </c>
      <c r="C62" s="81"/>
      <c r="D62" s="66" t="s">
        <v>99</v>
      </c>
      <c r="E62" s="67"/>
      <c r="F62" s="67"/>
      <c r="G62" s="73"/>
      <c r="H62" s="73"/>
      <c r="I62" s="73"/>
      <c r="J62" s="82"/>
      <c r="K62" s="82"/>
      <c r="L62" s="66"/>
    </row>
    <row r="63" spans="1:12" ht="48">
      <c r="A63" s="73"/>
      <c r="B63" s="42"/>
      <c r="C63" s="67">
        <v>2008</v>
      </c>
      <c r="D63" s="42" t="s">
        <v>100</v>
      </c>
      <c r="E63" s="67"/>
      <c r="F63" s="67"/>
      <c r="G63" s="73"/>
      <c r="H63" s="73"/>
      <c r="I63" s="73"/>
      <c r="J63" s="74">
        <v>856912</v>
      </c>
      <c r="K63" s="74">
        <v>766242</v>
      </c>
      <c r="L63" s="42" t="s">
        <v>118</v>
      </c>
    </row>
    <row r="65" spans="1:4" ht="14.25">
      <c r="A65" s="23" t="s">
        <v>63</v>
      </c>
      <c r="B65" s="35"/>
      <c r="C65" s="35"/>
      <c r="D65" s="36"/>
    </row>
    <row r="66" spans="1:4" ht="14.25">
      <c r="A66" s="23" t="s">
        <v>64</v>
      </c>
      <c r="B66" s="35"/>
      <c r="C66" s="35"/>
      <c r="D66" s="36"/>
    </row>
    <row r="67" spans="1:4" ht="14.25">
      <c r="A67" s="23" t="s">
        <v>65</v>
      </c>
      <c r="B67" s="35"/>
      <c r="C67" s="35"/>
      <c r="D67" s="36"/>
    </row>
  </sheetData>
  <sheetProtection/>
  <mergeCells count="11">
    <mergeCell ref="D61:L61"/>
    <mergeCell ref="D32:L32"/>
    <mergeCell ref="D35:L35"/>
    <mergeCell ref="D41:L41"/>
    <mergeCell ref="D45:L45"/>
    <mergeCell ref="D50:L50"/>
    <mergeCell ref="D54:L54"/>
    <mergeCell ref="D25:L25"/>
    <mergeCell ref="D20:L20"/>
    <mergeCell ref="D17:L17"/>
    <mergeCell ref="D13:L13"/>
  </mergeCells>
  <printOptions/>
  <pageMargins left="0.7874015748031497" right="0.7874015748031497" top="0.5905511811023623" bottom="0.5905511811023623" header="0.5118110236220472" footer="0.35433070866141736"/>
  <pageSetup firstPageNumber="145" useFirstPageNumber="1"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3.125" style="6" customWidth="1"/>
    <col min="4" max="4" width="44.25390625" style="0" bestFit="1" customWidth="1"/>
    <col min="6" max="6" width="9.00390625" style="0" bestFit="1" customWidth="1"/>
    <col min="7" max="7" width="9.625" style="0" bestFit="1" customWidth="1"/>
    <col min="8" max="8" width="16.125" style="1" customWidth="1"/>
  </cols>
  <sheetData>
    <row r="1" ht="15">
      <c r="B1" t="s">
        <v>57</v>
      </c>
    </row>
    <row r="2" spans="1:4" ht="15">
      <c r="A2" s="8">
        <v>1</v>
      </c>
      <c r="B2" s="8" t="s">
        <v>27</v>
      </c>
      <c r="C2" s="9">
        <v>10000</v>
      </c>
      <c r="D2" s="8" t="s">
        <v>28</v>
      </c>
    </row>
    <row r="3" spans="1:4" ht="15">
      <c r="A3" s="8">
        <v>2</v>
      </c>
      <c r="B3" s="8" t="s">
        <v>29</v>
      </c>
      <c r="C3" s="9">
        <v>20000</v>
      </c>
      <c r="D3" s="8" t="s">
        <v>30</v>
      </c>
    </row>
    <row r="4" spans="1:4" ht="15">
      <c r="A4" s="8">
        <v>3</v>
      </c>
      <c r="B4" s="8" t="s">
        <v>37</v>
      </c>
      <c r="C4" s="9">
        <v>3000</v>
      </c>
      <c r="D4" s="8" t="s">
        <v>38</v>
      </c>
    </row>
    <row r="5" spans="1:4" ht="15">
      <c r="A5" s="8">
        <v>4</v>
      </c>
      <c r="B5" s="8" t="s">
        <v>48</v>
      </c>
      <c r="C5" s="9">
        <v>600</v>
      </c>
      <c r="D5" s="8" t="s">
        <v>49</v>
      </c>
    </row>
    <row r="6" spans="1:4" ht="15">
      <c r="A6" s="8">
        <v>5</v>
      </c>
      <c r="B6" s="8" t="s">
        <v>31</v>
      </c>
      <c r="C6" s="9">
        <v>8200</v>
      </c>
      <c r="D6" s="8" t="s">
        <v>32</v>
      </c>
    </row>
    <row r="7" spans="1:4" ht="15">
      <c r="A7" s="8">
        <v>6</v>
      </c>
      <c r="B7" s="8" t="s">
        <v>40</v>
      </c>
      <c r="C7" s="9">
        <v>31250</v>
      </c>
      <c r="D7" s="8" t="s">
        <v>41</v>
      </c>
    </row>
    <row r="8" spans="1:4" ht="15">
      <c r="A8" s="8">
        <v>7</v>
      </c>
      <c r="B8" s="8" t="s">
        <v>29</v>
      </c>
      <c r="C8" s="9">
        <v>3677</v>
      </c>
      <c r="D8" s="8" t="s">
        <v>45</v>
      </c>
    </row>
    <row r="9" spans="1:4" ht="15">
      <c r="A9" s="8">
        <v>8</v>
      </c>
      <c r="B9" s="8" t="s">
        <v>31</v>
      </c>
      <c r="C9" s="9">
        <v>900</v>
      </c>
      <c r="D9" s="8" t="s">
        <v>45</v>
      </c>
    </row>
    <row r="10" spans="1:4" ht="15">
      <c r="A10" s="8">
        <v>9</v>
      </c>
      <c r="B10" s="8" t="s">
        <v>40</v>
      </c>
      <c r="C10" s="9">
        <v>18000</v>
      </c>
      <c r="D10" s="8" t="s">
        <v>47</v>
      </c>
    </row>
    <row r="11" spans="1:4" ht="15">
      <c r="A11" s="8">
        <v>10</v>
      </c>
      <c r="B11" s="8" t="s">
        <v>31</v>
      </c>
      <c r="C11" s="9">
        <v>4000</v>
      </c>
      <c r="D11" s="8" t="s">
        <v>47</v>
      </c>
    </row>
    <row r="12" spans="1:4" ht="15">
      <c r="A12" s="8">
        <v>11</v>
      </c>
      <c r="B12" s="8" t="s">
        <v>55</v>
      </c>
      <c r="C12" s="9">
        <v>9519</v>
      </c>
      <c r="D12" s="8" t="s">
        <v>54</v>
      </c>
    </row>
    <row r="13" spans="1:4" ht="15">
      <c r="A13" s="8">
        <v>12</v>
      </c>
      <c r="B13" s="8" t="s">
        <v>33</v>
      </c>
      <c r="C13" s="9">
        <v>19020</v>
      </c>
      <c r="D13" s="8" t="s">
        <v>34</v>
      </c>
    </row>
    <row r="14" spans="1:4" ht="15">
      <c r="A14" s="8">
        <v>13</v>
      </c>
      <c r="B14" s="8" t="s">
        <v>35</v>
      </c>
      <c r="C14" s="9">
        <v>10000</v>
      </c>
      <c r="D14" s="8" t="s">
        <v>36</v>
      </c>
    </row>
    <row r="15" spans="1:4" ht="15">
      <c r="A15" s="8">
        <v>14</v>
      </c>
      <c r="B15" s="8" t="s">
        <v>29</v>
      </c>
      <c r="C15" s="9">
        <v>20000</v>
      </c>
      <c r="D15" s="8" t="s">
        <v>39</v>
      </c>
    </row>
    <row r="16" spans="1:4" ht="15">
      <c r="A16" s="8">
        <v>15</v>
      </c>
      <c r="B16" s="8" t="s">
        <v>42</v>
      </c>
      <c r="C16" s="9">
        <v>100000</v>
      </c>
      <c r="D16" s="8" t="s">
        <v>43</v>
      </c>
    </row>
    <row r="17" spans="1:4" ht="15">
      <c r="A17" s="8">
        <v>16</v>
      </c>
      <c r="B17" s="8" t="s">
        <v>44</v>
      </c>
      <c r="C17" s="9">
        <v>22588</v>
      </c>
      <c r="D17" s="8" t="s">
        <v>41</v>
      </c>
    </row>
    <row r="18" spans="1:4" ht="15">
      <c r="A18" s="8">
        <v>17</v>
      </c>
      <c r="B18" s="8" t="s">
        <v>33</v>
      </c>
      <c r="C18" s="9">
        <v>6862</v>
      </c>
      <c r="D18" s="8" t="s">
        <v>45</v>
      </c>
    </row>
    <row r="19" spans="1:6" ht="15">
      <c r="A19" s="8">
        <v>18</v>
      </c>
      <c r="B19" s="8" t="s">
        <v>44</v>
      </c>
      <c r="C19" s="9">
        <v>100000</v>
      </c>
      <c r="D19" s="8" t="s">
        <v>46</v>
      </c>
      <c r="F19" s="7"/>
    </row>
    <row r="20" spans="1:4" ht="15">
      <c r="A20" s="8">
        <v>19</v>
      </c>
      <c r="B20" s="8" t="s">
        <v>33</v>
      </c>
      <c r="C20" s="9">
        <v>43686</v>
      </c>
      <c r="D20" s="8" t="s">
        <v>50</v>
      </c>
    </row>
    <row r="21" spans="1:4" ht="15">
      <c r="A21" s="8">
        <v>20</v>
      </c>
      <c r="B21" s="8" t="s">
        <v>51</v>
      </c>
      <c r="C21" s="9">
        <f>254000+40000</f>
        <v>294000</v>
      </c>
      <c r="D21" s="8" t="s">
        <v>52</v>
      </c>
    </row>
    <row r="22" spans="1:4" ht="15">
      <c r="A22" s="8">
        <v>21</v>
      </c>
      <c r="B22" s="8" t="s">
        <v>33</v>
      </c>
      <c r="C22" s="9">
        <v>1305</v>
      </c>
      <c r="D22" s="8" t="s">
        <v>53</v>
      </c>
    </row>
    <row r="23" spans="1:4" ht="15">
      <c r="A23" s="8"/>
      <c r="B23" s="8"/>
      <c r="C23" s="9"/>
      <c r="D23" s="8"/>
    </row>
    <row r="24" spans="1:4" ht="15">
      <c r="A24" s="8"/>
      <c r="B24" s="8"/>
      <c r="C24" s="9"/>
      <c r="D24" s="8"/>
    </row>
    <row r="25" spans="1:4" ht="15">
      <c r="A25" s="8"/>
      <c r="B25" s="8" t="s">
        <v>56</v>
      </c>
      <c r="C25" s="9">
        <f>SUM(C2:C24)</f>
        <v>726607</v>
      </c>
      <c r="D25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2009-03-17T14:14:35Z</cp:lastPrinted>
  <dcterms:created xsi:type="dcterms:W3CDTF">2002-09-13T05:51:01Z</dcterms:created>
  <dcterms:modified xsi:type="dcterms:W3CDTF">2009-03-17T14:14:44Z</dcterms:modified>
  <cp:category/>
  <cp:version/>
  <cp:contentType/>
  <cp:contentStatus/>
</cp:coreProperties>
</file>