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zm. na sesję PFRON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<sst xmlns="http://schemas.openxmlformats.org/spreadsheetml/2006/main" count="65" uniqueCount="56">
  <si>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</si>
  <si>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</si>
  <si>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</si>
  <si>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</si>
  <si>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</si>
  <si>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</si>
  <si>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</si>
  <si>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</si>
  <si>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</si>
  <si>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</si>
  <si>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c)</t>
  </si>
  <si>
    <t>d)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</si>
  <si>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</si>
  <si>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</si>
  <si>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</si>
  <si>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</si>
  <si>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</si>
  <si>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</si>
  <si>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</si>
  <si>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</si>
  <si>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</si>
  <si>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</si>
  <si>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</si>
  <si>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</si>
  <si>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</si>
  <si>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</si>
  <si>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</si>
  <si>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</si>
  <si>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</si>
  <si>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</si>
  <si>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>bariery techniczne:</t>
  </si>
  <si>
    <t>- dla dzieci</t>
  </si>
  <si>
    <t>- dla dorosłych</t>
  </si>
  <si>
    <t>zwrot kosztów wyposażenia stanowisk pracy  (art.26e)</t>
  </si>
  <si>
    <t>zwrot kosztów wynagrodzeń i składek na ubezpieczenia społeczne (art.26f)</t>
  </si>
  <si>
    <t>środki na podjęcie działalności gospodarczej lub rolniczej (art.12a)</t>
  </si>
  <si>
    <t>dofinansowanie do oprocentowania kredytu bankowego zaciągniętego na kontynuowanie działalności gospodarczej lub rolniczej prowadzonej przez osoby niepełnosprawne (art.13)</t>
  </si>
  <si>
    <t>g)</t>
  </si>
  <si>
    <t>h)</t>
  </si>
  <si>
    <t>z tego:</t>
  </si>
  <si>
    <t>a.</t>
  </si>
  <si>
    <t>b.</t>
  </si>
  <si>
    <t>c.</t>
  </si>
  <si>
    <t>OBSŁUGA FUNDUSZU - 2,5% WARTOŚCI WYDATKU FUNDUSZU</t>
  </si>
  <si>
    <t xml:space="preserve">Obsługa funduszu - 2% wartości wydatku funduszu w części wydatkowania z rehabilitacji zawodowej </t>
  </si>
  <si>
    <t xml:space="preserve">Obsługa funduszu - 2,5% wartości wydatku funduszu w części wydatkowania z rehabilitacji społecznej </t>
  </si>
  <si>
    <t>Obsługa funduszu - 0,5% wartości wydatku funduszu w części wydatkowania z rehabilitacji zawodowej</t>
  </si>
  <si>
    <t>zwrot wydatków na instrumenty rynku pracy dla osób niepełnosprawnych poszukujących pracy, nie pozostających w zatrudnieniu (art.11)</t>
  </si>
  <si>
    <t xml:space="preserve">zlecanie zadań fundacjom i organizacjom  pozarządowym (art. 36 ust.2 i ust. 3) </t>
  </si>
  <si>
    <t xml:space="preserve">Plan po zmianach ogółem </t>
  </si>
  <si>
    <t>PLAN BUDŻETU 2010</t>
  </si>
  <si>
    <t xml:space="preserve">Zmiana              </t>
  </si>
  <si>
    <t xml:space="preserve">Plan po zmianach (wykonanie PUP) </t>
  </si>
  <si>
    <t>Plan po zmianach (wykonanie PCPR)</t>
  </si>
  <si>
    <t>Rady Powiatu Toruńskiego z dnia 15.10.2010 r.</t>
  </si>
  <si>
    <t>Zał. do uchwały Nr XXXIV/211/10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</si>
</sst>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/>
    </xf>
    <xf numFmtId="0" fontId="6" fillId="0" borderId="13" xfId="0" applyFont="1" applyBorder="1" applyAlignment="1">
      <alignment vertical="center"/>
    </xf>
    <xf numFmtId="3" fontId="5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zoomScalePageLayoutView="0" workbookViewId="0" topLeftCell="A1">
      <selection activeCell="D3" sqref="D3"/>
    </sheetView>
  </sheetViews>
  <sheetFormatPr defaultColWidth="9.140625" defaultRowHeight="12.75"/>
  <cols>
    <col min="1" max="1" width="3.140625" style="4" customWidth="1"/>
    <col min="2" max="2" width="12.00390625" style="4" bestFit="1" customWidth="1"/>
    <col min="3" max="3" width="9.140625" style="4" customWidth="1"/>
    <col min="4" max="4" width="29.8515625" style="4" customWidth="1"/>
    <col min="5" max="7" width="15.00390625" style="3" customWidth="1"/>
    <col min="8" max="8" width="13.8515625" style="4" customWidth="1"/>
    <col min="9" max="9" width="15.421875" style="4" customWidth="1"/>
    <col min="10" max="16384" width="9.140625" style="4" customWidth="1"/>
  </cols>
  <sheetData>
    <row r="1" spans="2:7" ht="15">
      <c r="B1" s="4" t="s">
        <v>55</v>
      </c>
      <c r="E1" s="30"/>
      <c r="F1" s="30"/>
      <c r="G1" s="30"/>
    </row>
    <row r="2" spans="2:7" ht="15">
      <c r="B2" s="4" t="s">
        <v>54</v>
      </c>
      <c r="E2" s="30"/>
      <c r="F2" s="30"/>
      <c r="G2" s="30"/>
    </row>
    <row r="3" spans="1:9" s="2" customFormat="1" ht="57">
      <c r="A3" s="6" t="s">
        <v>0</v>
      </c>
      <c r="B3" s="7" t="s">
        <v>1</v>
      </c>
      <c r="C3" s="7"/>
      <c r="D3" s="8"/>
      <c r="E3" s="31" t="s">
        <v>50</v>
      </c>
      <c r="F3" s="44" t="s">
        <v>51</v>
      </c>
      <c r="G3" s="44" t="s">
        <v>49</v>
      </c>
      <c r="H3" s="36" t="s">
        <v>52</v>
      </c>
      <c r="I3" s="32" t="s">
        <v>53</v>
      </c>
    </row>
    <row r="4" spans="1:9" ht="15">
      <c r="A4" s="9"/>
      <c r="B4" s="10"/>
      <c r="C4" s="10"/>
      <c r="D4" s="10"/>
      <c r="E4" s="11"/>
      <c r="F4" s="11"/>
      <c r="G4" s="11"/>
      <c r="H4" s="37"/>
      <c r="I4" s="37"/>
    </row>
    <row r="5" spans="1:9" s="5" customFormat="1" ht="15.75">
      <c r="A5" s="12" t="s">
        <v>2</v>
      </c>
      <c r="B5" s="13"/>
      <c r="C5" s="13"/>
      <c r="D5" s="13"/>
      <c r="E5" s="14">
        <v>562478</v>
      </c>
      <c r="F5" s="14"/>
      <c r="G5" s="47">
        <f>E5+F5</f>
        <v>562478</v>
      </c>
      <c r="H5" s="14">
        <f>H10</f>
        <v>232000</v>
      </c>
      <c r="I5" s="14">
        <f>I21</f>
        <v>330478</v>
      </c>
    </row>
    <row r="6" spans="1:9" ht="15">
      <c r="A6" s="15" t="s">
        <v>3</v>
      </c>
      <c r="B6" s="10"/>
      <c r="C6" s="10"/>
      <c r="D6" s="10"/>
      <c r="E6" s="16"/>
      <c r="F6" s="16"/>
      <c r="G6" s="16"/>
      <c r="H6" s="38"/>
      <c r="I6" s="38"/>
    </row>
    <row r="7" spans="1:9" s="5" customFormat="1" ht="15.75">
      <c r="A7" s="12" t="s">
        <v>4</v>
      </c>
      <c r="B7" s="13"/>
      <c r="C7" s="13"/>
      <c r="D7" s="13"/>
      <c r="E7" s="14"/>
      <c r="F7" s="14"/>
      <c r="G7" s="14"/>
      <c r="H7" s="14"/>
      <c r="I7" s="14"/>
    </row>
    <row r="8" spans="1:9" ht="15">
      <c r="A8" s="15" t="s">
        <v>3</v>
      </c>
      <c r="B8" s="10"/>
      <c r="C8" s="10"/>
      <c r="D8" s="10"/>
      <c r="E8" s="16"/>
      <c r="F8" s="16"/>
      <c r="G8" s="16"/>
      <c r="H8" s="38"/>
      <c r="I8" s="38"/>
    </row>
    <row r="9" spans="1:9" ht="15">
      <c r="A9" s="15"/>
      <c r="B9" s="10"/>
      <c r="C9" s="10"/>
      <c r="D9" s="10"/>
      <c r="E9" s="16"/>
      <c r="F9" s="16"/>
      <c r="G9" s="16"/>
      <c r="H9" s="38"/>
      <c r="I9" s="38"/>
    </row>
    <row r="10" spans="1:9" ht="15.75">
      <c r="A10" s="17" t="s">
        <v>5</v>
      </c>
      <c r="B10" s="18" t="s">
        <v>6</v>
      </c>
      <c r="C10" s="10"/>
      <c r="D10" s="10"/>
      <c r="E10" s="35">
        <v>250000</v>
      </c>
      <c r="F10" s="35">
        <f>F12+F13+F14+F15+F16+F17+F18+F19</f>
        <v>-18000</v>
      </c>
      <c r="G10" s="35">
        <f>G12+G13+G14+G15+G16+G17+G18+G19</f>
        <v>232000</v>
      </c>
      <c r="H10" s="35">
        <f>H12+H13+H14+H15+H16+H17+H18+H19</f>
        <v>232000</v>
      </c>
      <c r="I10" s="38"/>
    </row>
    <row r="11" spans="1:9" ht="15">
      <c r="A11" s="9"/>
      <c r="B11" s="10"/>
      <c r="C11" s="10"/>
      <c r="D11" s="10"/>
      <c r="E11" s="16"/>
      <c r="F11" s="16"/>
      <c r="G11" s="16"/>
      <c r="H11" s="38"/>
      <c r="I11" s="38"/>
    </row>
    <row r="12" spans="1:9" ht="27" customHeight="1">
      <c r="A12" s="19" t="s">
        <v>7</v>
      </c>
      <c r="B12" s="48" t="s">
        <v>8</v>
      </c>
      <c r="C12" s="49"/>
      <c r="D12" s="50"/>
      <c r="E12" s="16">
        <v>0</v>
      </c>
      <c r="F12" s="16">
        <v>0</v>
      </c>
      <c r="G12" s="16">
        <v>0</v>
      </c>
      <c r="H12" s="16">
        <v>0</v>
      </c>
      <c r="I12" s="38"/>
    </row>
    <row r="13" spans="1:9" ht="35.25" customHeight="1">
      <c r="A13" s="20" t="s">
        <v>9</v>
      </c>
      <c r="B13" s="48" t="s">
        <v>33</v>
      </c>
      <c r="C13" s="56"/>
      <c r="D13" s="57"/>
      <c r="E13" s="16">
        <v>55000</v>
      </c>
      <c r="F13" s="16">
        <v>0</v>
      </c>
      <c r="G13" s="16">
        <f>E13+F13</f>
        <v>55000</v>
      </c>
      <c r="H13" s="16">
        <f>G13</f>
        <v>55000</v>
      </c>
      <c r="I13" s="38"/>
    </row>
    <row r="14" spans="1:9" ht="31.5" customHeight="1">
      <c r="A14" s="20" t="s">
        <v>10</v>
      </c>
      <c r="B14" s="48" t="s">
        <v>34</v>
      </c>
      <c r="C14" s="49"/>
      <c r="D14" s="50"/>
      <c r="E14" s="16">
        <v>0</v>
      </c>
      <c r="F14" s="16">
        <v>0</v>
      </c>
      <c r="G14" s="16">
        <f aca="true" t="shared" si="0" ref="G14:G19">E14+F14</f>
        <v>0</v>
      </c>
      <c r="H14" s="16">
        <f aca="true" t="shared" si="1" ref="H14:H19">G14</f>
        <v>0</v>
      </c>
      <c r="I14" s="38"/>
    </row>
    <row r="15" spans="1:9" ht="38.25" customHeight="1">
      <c r="A15" s="20" t="s">
        <v>11</v>
      </c>
      <c r="B15" s="48" t="s">
        <v>35</v>
      </c>
      <c r="C15" s="49"/>
      <c r="D15" s="50"/>
      <c r="E15" s="16">
        <v>145000</v>
      </c>
      <c r="F15" s="16">
        <v>-23000</v>
      </c>
      <c r="G15" s="16">
        <f t="shared" si="0"/>
        <v>122000</v>
      </c>
      <c r="H15" s="16">
        <f t="shared" si="1"/>
        <v>122000</v>
      </c>
      <c r="I15" s="38"/>
    </row>
    <row r="16" spans="1:9" ht="36" customHeight="1">
      <c r="A16" s="20" t="s">
        <v>12</v>
      </c>
      <c r="B16" s="48" t="s">
        <v>36</v>
      </c>
      <c r="C16" s="49"/>
      <c r="D16" s="50"/>
      <c r="E16" s="16">
        <v>0</v>
      </c>
      <c r="F16" s="16">
        <v>0</v>
      </c>
      <c r="G16" s="16">
        <f t="shared" si="0"/>
        <v>0</v>
      </c>
      <c r="H16" s="16">
        <f t="shared" si="1"/>
        <v>0</v>
      </c>
      <c r="I16" s="38"/>
    </row>
    <row r="17" spans="1:9" ht="18" customHeight="1">
      <c r="A17" s="20" t="s">
        <v>14</v>
      </c>
      <c r="B17" s="48" t="s">
        <v>13</v>
      </c>
      <c r="C17" s="49"/>
      <c r="D17" s="50"/>
      <c r="E17" s="16">
        <v>0</v>
      </c>
      <c r="F17" s="16">
        <v>0</v>
      </c>
      <c r="G17" s="16">
        <f t="shared" si="0"/>
        <v>0</v>
      </c>
      <c r="H17" s="16">
        <f t="shared" si="1"/>
        <v>0</v>
      </c>
      <c r="I17" s="38"/>
    </row>
    <row r="18" spans="1:9" ht="18" customHeight="1">
      <c r="A18" s="20" t="s">
        <v>37</v>
      </c>
      <c r="B18" s="48" t="s">
        <v>15</v>
      </c>
      <c r="C18" s="49"/>
      <c r="D18" s="50"/>
      <c r="E18" s="16">
        <v>0</v>
      </c>
      <c r="F18" s="16">
        <v>0</v>
      </c>
      <c r="G18" s="16">
        <f t="shared" si="0"/>
        <v>0</v>
      </c>
      <c r="H18" s="16">
        <f t="shared" si="1"/>
        <v>0</v>
      </c>
      <c r="I18" s="38"/>
    </row>
    <row r="19" spans="1:9" ht="36" customHeight="1">
      <c r="A19" s="20" t="s">
        <v>38</v>
      </c>
      <c r="B19" s="48" t="s">
        <v>47</v>
      </c>
      <c r="C19" s="49"/>
      <c r="D19" s="50"/>
      <c r="E19" s="45">
        <v>50000</v>
      </c>
      <c r="F19" s="45">
        <v>5000</v>
      </c>
      <c r="G19" s="16">
        <f t="shared" si="0"/>
        <v>55000</v>
      </c>
      <c r="H19" s="16">
        <f t="shared" si="1"/>
        <v>55000</v>
      </c>
      <c r="I19" s="38"/>
    </row>
    <row r="20" spans="1:9" ht="18" customHeight="1">
      <c r="A20" s="9"/>
      <c r="B20" s="10"/>
      <c r="C20" s="10"/>
      <c r="D20" s="10"/>
      <c r="E20" s="16"/>
      <c r="F20" s="16"/>
      <c r="G20" s="16"/>
      <c r="H20" s="38"/>
      <c r="I20" s="38"/>
    </row>
    <row r="21" spans="1:11" ht="15.75">
      <c r="A21" s="17" t="s">
        <v>16</v>
      </c>
      <c r="B21" s="18" t="s">
        <v>17</v>
      </c>
      <c r="C21" s="10"/>
      <c r="D21" s="10"/>
      <c r="E21" s="35">
        <f>SUM(E22:E39)</f>
        <v>312478</v>
      </c>
      <c r="F21" s="35">
        <f>SUM(F22:F39)</f>
        <v>18000</v>
      </c>
      <c r="G21" s="35">
        <f>SUM(G22:G39)</f>
        <v>330478</v>
      </c>
      <c r="H21" s="35"/>
      <c r="I21" s="35">
        <f>SUM(I22:I39)</f>
        <v>330478</v>
      </c>
      <c r="K21" s="30"/>
    </row>
    <row r="22" spans="1:9" ht="15">
      <c r="A22" s="9"/>
      <c r="B22" s="10"/>
      <c r="C22" s="10"/>
      <c r="D22" s="10"/>
      <c r="E22" s="16"/>
      <c r="F22" s="16"/>
      <c r="G22" s="16"/>
      <c r="H22" s="38"/>
      <c r="I22" s="38"/>
    </row>
    <row r="23" spans="1:9" ht="27" customHeight="1">
      <c r="A23" s="20" t="s">
        <v>7</v>
      </c>
      <c r="B23" s="58" t="s">
        <v>18</v>
      </c>
      <c r="C23" s="49"/>
      <c r="D23" s="50"/>
      <c r="E23" s="16">
        <v>44800</v>
      </c>
      <c r="F23" s="16">
        <v>1401</v>
      </c>
      <c r="G23" s="16">
        <f>E23+F23</f>
        <v>46201</v>
      </c>
      <c r="H23" s="38"/>
      <c r="I23" s="16">
        <f>G23</f>
        <v>46201</v>
      </c>
    </row>
    <row r="24" spans="1:9" ht="28.5" customHeight="1">
      <c r="A24" s="20" t="s">
        <v>9</v>
      </c>
      <c r="B24" s="58" t="s">
        <v>19</v>
      </c>
      <c r="C24" s="49"/>
      <c r="D24" s="50"/>
      <c r="E24" s="16">
        <v>31000</v>
      </c>
      <c r="F24" s="16">
        <v>1840</v>
      </c>
      <c r="G24" s="16">
        <f>E24+F24</f>
        <v>32840</v>
      </c>
      <c r="H24" s="38"/>
      <c r="I24" s="16">
        <f aca="true" t="shared" si="2" ref="I24:I38">G24</f>
        <v>32840</v>
      </c>
    </row>
    <row r="25" spans="1:9" ht="23.25" customHeight="1">
      <c r="A25" s="20" t="s">
        <v>10</v>
      </c>
      <c r="B25" s="48" t="s">
        <v>20</v>
      </c>
      <c r="C25" s="49"/>
      <c r="D25" s="50"/>
      <c r="E25" s="16"/>
      <c r="F25" s="16"/>
      <c r="G25" s="16"/>
      <c r="H25" s="38"/>
      <c r="I25" s="16"/>
    </row>
    <row r="26" spans="1:9" ht="18.75" customHeight="1">
      <c r="A26" s="20"/>
      <c r="B26" s="48" t="s">
        <v>21</v>
      </c>
      <c r="C26" s="49"/>
      <c r="D26" s="50"/>
      <c r="E26" s="16"/>
      <c r="F26" s="16"/>
      <c r="G26" s="16"/>
      <c r="H26" s="38"/>
      <c r="I26" s="16"/>
    </row>
    <row r="27" spans="1:9" ht="15">
      <c r="A27" s="9"/>
      <c r="B27" s="21" t="s">
        <v>22</v>
      </c>
      <c r="C27" s="10"/>
      <c r="D27" s="10"/>
      <c r="E27" s="16">
        <v>20000</v>
      </c>
      <c r="F27" s="16">
        <v>-4241</v>
      </c>
      <c r="G27" s="16">
        <f>E27+F27</f>
        <v>15759</v>
      </c>
      <c r="H27" s="38"/>
      <c r="I27" s="16">
        <f t="shared" si="2"/>
        <v>15759</v>
      </c>
    </row>
    <row r="28" spans="1:9" ht="15">
      <c r="A28" s="9"/>
      <c r="B28" s="21" t="s">
        <v>23</v>
      </c>
      <c r="C28" s="10"/>
      <c r="D28" s="10"/>
      <c r="E28" s="16">
        <v>59000</v>
      </c>
      <c r="F28" s="16">
        <v>1000</v>
      </c>
      <c r="G28" s="16">
        <f aca="true" t="shared" si="3" ref="G28:G39">E28+F28</f>
        <v>60000</v>
      </c>
      <c r="H28" s="38"/>
      <c r="I28" s="16">
        <f t="shared" si="2"/>
        <v>60000</v>
      </c>
    </row>
    <row r="29" spans="1:9" ht="15">
      <c r="A29" s="22"/>
      <c r="B29" s="21" t="s">
        <v>24</v>
      </c>
      <c r="C29" s="10"/>
      <c r="D29" s="10"/>
      <c r="E29" s="16"/>
      <c r="F29" s="16"/>
      <c r="G29" s="16"/>
      <c r="H29" s="38"/>
      <c r="I29" s="16"/>
    </row>
    <row r="30" spans="1:9" ht="15">
      <c r="A30" s="9"/>
      <c r="B30" s="21" t="s">
        <v>25</v>
      </c>
      <c r="C30" s="10"/>
      <c r="D30" s="10"/>
      <c r="E30" s="16">
        <v>4000</v>
      </c>
      <c r="F30" s="16">
        <v>2000</v>
      </c>
      <c r="G30" s="16">
        <f t="shared" si="3"/>
        <v>6000</v>
      </c>
      <c r="H30" s="38"/>
      <c r="I30" s="16">
        <f t="shared" si="2"/>
        <v>6000</v>
      </c>
    </row>
    <row r="31" spans="1:9" ht="15">
      <c r="A31" s="9"/>
      <c r="B31" s="21" t="s">
        <v>26</v>
      </c>
      <c r="C31" s="10"/>
      <c r="D31" s="10"/>
      <c r="E31" s="16">
        <v>4000</v>
      </c>
      <c r="F31" s="16">
        <v>0</v>
      </c>
      <c r="G31" s="16">
        <f t="shared" si="3"/>
        <v>4000</v>
      </c>
      <c r="H31" s="38"/>
      <c r="I31" s="16">
        <f t="shared" si="2"/>
        <v>4000</v>
      </c>
    </row>
    <row r="32" spans="1:9" ht="15">
      <c r="A32" s="9"/>
      <c r="B32" s="21" t="s">
        <v>30</v>
      </c>
      <c r="C32" s="10"/>
      <c r="D32" s="10"/>
      <c r="E32" s="16"/>
      <c r="F32" s="16"/>
      <c r="G32" s="16"/>
      <c r="H32" s="38"/>
      <c r="I32" s="16"/>
    </row>
    <row r="33" spans="1:9" ht="15">
      <c r="A33" s="9"/>
      <c r="B33" s="33" t="s">
        <v>31</v>
      </c>
      <c r="C33" s="34"/>
      <c r="D33" s="34"/>
      <c r="E33" s="16">
        <v>0</v>
      </c>
      <c r="F33" s="16">
        <v>0</v>
      </c>
      <c r="G33" s="16">
        <f t="shared" si="3"/>
        <v>0</v>
      </c>
      <c r="H33" s="38"/>
      <c r="I33" s="16">
        <f t="shared" si="2"/>
        <v>0</v>
      </c>
    </row>
    <row r="34" spans="1:9" ht="15">
      <c r="A34" s="9"/>
      <c r="B34" s="33" t="s">
        <v>32</v>
      </c>
      <c r="C34" s="34"/>
      <c r="D34" s="34"/>
      <c r="E34" s="16">
        <v>2200</v>
      </c>
      <c r="F34" s="16">
        <v>-2000</v>
      </c>
      <c r="G34" s="16">
        <f t="shared" si="3"/>
        <v>200</v>
      </c>
      <c r="H34" s="38"/>
      <c r="I34" s="16">
        <f t="shared" si="2"/>
        <v>200</v>
      </c>
    </row>
    <row r="35" spans="1:9" ht="25.5" customHeight="1">
      <c r="A35" s="23" t="s">
        <v>11</v>
      </c>
      <c r="B35" s="48" t="s">
        <v>27</v>
      </c>
      <c r="C35" s="49"/>
      <c r="D35" s="50"/>
      <c r="E35" s="16"/>
      <c r="F35" s="16"/>
      <c r="G35" s="16"/>
      <c r="H35" s="38"/>
      <c r="I35" s="16"/>
    </row>
    <row r="36" spans="1:9" ht="15">
      <c r="A36" s="9"/>
      <c r="B36" s="21" t="s">
        <v>25</v>
      </c>
      <c r="C36" s="10"/>
      <c r="D36" s="10"/>
      <c r="E36" s="16">
        <v>55000</v>
      </c>
      <c r="F36" s="16">
        <v>8000</v>
      </c>
      <c r="G36" s="16">
        <f t="shared" si="3"/>
        <v>63000</v>
      </c>
      <c r="H36" s="38"/>
      <c r="I36" s="16">
        <f t="shared" si="2"/>
        <v>63000</v>
      </c>
    </row>
    <row r="37" spans="1:9" ht="15">
      <c r="A37" s="9"/>
      <c r="B37" s="21" t="s">
        <v>26</v>
      </c>
      <c r="C37" s="10"/>
      <c r="D37" s="10"/>
      <c r="E37" s="16">
        <v>82478</v>
      </c>
      <c r="F37" s="16">
        <v>10000</v>
      </c>
      <c r="G37" s="16">
        <f t="shared" si="3"/>
        <v>92478</v>
      </c>
      <c r="H37" s="38"/>
      <c r="I37" s="16">
        <f t="shared" si="2"/>
        <v>92478</v>
      </c>
    </row>
    <row r="38" spans="1:9" ht="24" customHeight="1">
      <c r="A38" s="20" t="s">
        <v>12</v>
      </c>
      <c r="B38" s="48" t="s">
        <v>28</v>
      </c>
      <c r="C38" s="49"/>
      <c r="D38" s="50"/>
      <c r="E38" s="16">
        <v>10000</v>
      </c>
      <c r="F38" s="16">
        <v>0</v>
      </c>
      <c r="G38" s="16">
        <f t="shared" si="3"/>
        <v>10000</v>
      </c>
      <c r="H38" s="38"/>
      <c r="I38" s="16">
        <f t="shared" si="2"/>
        <v>10000</v>
      </c>
    </row>
    <row r="39" spans="1:9" ht="24" customHeight="1">
      <c r="A39" s="46" t="s">
        <v>14</v>
      </c>
      <c r="B39" s="54" t="s">
        <v>48</v>
      </c>
      <c r="C39" s="54"/>
      <c r="D39" s="55"/>
      <c r="E39" s="16">
        <v>0</v>
      </c>
      <c r="F39" s="16">
        <v>0</v>
      </c>
      <c r="G39" s="16">
        <f t="shared" si="3"/>
        <v>0</v>
      </c>
      <c r="H39" s="38"/>
      <c r="I39" s="16">
        <v>0</v>
      </c>
    </row>
    <row r="40" spans="1:9" s="25" customFormat="1" ht="15.75">
      <c r="A40" s="17" t="s">
        <v>29</v>
      </c>
      <c r="B40" s="24" t="s">
        <v>43</v>
      </c>
      <c r="C40" s="18"/>
      <c r="D40" s="43"/>
      <c r="E40" s="14">
        <v>14062</v>
      </c>
      <c r="F40" s="14">
        <v>0</v>
      </c>
      <c r="G40" s="14">
        <f>E40+F40</f>
        <v>14062</v>
      </c>
      <c r="H40" s="39"/>
      <c r="I40" s="39"/>
    </row>
    <row r="41" spans="1:9" s="25" customFormat="1" ht="15.75">
      <c r="A41" s="17"/>
      <c r="B41" s="24" t="s">
        <v>39</v>
      </c>
      <c r="C41" s="18"/>
      <c r="D41" s="18"/>
      <c r="E41" s="14"/>
      <c r="F41" s="14"/>
      <c r="G41" s="14"/>
      <c r="H41" s="39"/>
      <c r="I41" s="39"/>
    </row>
    <row r="42" spans="1:10" s="25" customFormat="1" ht="27" customHeight="1">
      <c r="A42" s="41" t="s">
        <v>40</v>
      </c>
      <c r="B42" s="51" t="s">
        <v>45</v>
      </c>
      <c r="C42" s="52"/>
      <c r="D42" s="53"/>
      <c r="E42" s="14">
        <v>7812</v>
      </c>
      <c r="F42" s="14">
        <f>F21*2.5%</f>
        <v>450</v>
      </c>
      <c r="G42" s="14">
        <f>E42+F42</f>
        <v>8262</v>
      </c>
      <c r="H42" s="39"/>
      <c r="I42" s="35">
        <f>G42</f>
        <v>8262</v>
      </c>
      <c r="J42" s="42"/>
    </row>
    <row r="43" spans="1:9" s="25" customFormat="1" ht="15.75">
      <c r="A43" s="41"/>
      <c r="B43" s="24"/>
      <c r="C43" s="18"/>
      <c r="D43" s="18"/>
      <c r="E43" s="14"/>
      <c r="F43" s="14"/>
      <c r="G43" s="14"/>
      <c r="H43" s="39"/>
      <c r="I43" s="39"/>
    </row>
    <row r="44" spans="1:9" s="25" customFormat="1" ht="26.25" customHeight="1">
      <c r="A44" s="41" t="s">
        <v>41</v>
      </c>
      <c r="B44" s="51" t="s">
        <v>44</v>
      </c>
      <c r="C44" s="52"/>
      <c r="D44" s="53"/>
      <c r="E44" s="14">
        <v>5000</v>
      </c>
      <c r="F44" s="14">
        <f>F10*2%</f>
        <v>-360</v>
      </c>
      <c r="G44" s="14">
        <f>E44+F44</f>
        <v>4640</v>
      </c>
      <c r="H44" s="35">
        <f>G44</f>
        <v>4640</v>
      </c>
      <c r="I44" s="39"/>
    </row>
    <row r="45" spans="1:9" s="25" customFormat="1" ht="15.75">
      <c r="A45" s="17"/>
      <c r="B45" s="24"/>
      <c r="C45" s="18"/>
      <c r="D45" s="18"/>
      <c r="E45" s="14"/>
      <c r="F45" s="14"/>
      <c r="G45" s="14"/>
      <c r="H45" s="39"/>
      <c r="I45" s="39"/>
    </row>
    <row r="46" spans="1:9" s="25" customFormat="1" ht="24.75" customHeight="1">
      <c r="A46" s="17" t="s">
        <v>42</v>
      </c>
      <c r="B46" s="51" t="s">
        <v>46</v>
      </c>
      <c r="C46" s="52"/>
      <c r="D46" s="53"/>
      <c r="E46" s="14">
        <v>1250</v>
      </c>
      <c r="F46" s="14">
        <f>F10*0.5%</f>
        <v>-90</v>
      </c>
      <c r="G46" s="14">
        <f>E46+F46</f>
        <v>1160</v>
      </c>
      <c r="H46" s="39"/>
      <c r="I46" s="35">
        <f>G46</f>
        <v>1160</v>
      </c>
    </row>
    <row r="47" spans="1:9" ht="15" customHeight="1">
      <c r="A47" s="26"/>
      <c r="B47" s="27"/>
      <c r="C47" s="28"/>
      <c r="D47" s="28"/>
      <c r="E47" s="29"/>
      <c r="F47" s="29"/>
      <c r="G47" s="29"/>
      <c r="H47" s="40"/>
      <c r="I47" s="40"/>
    </row>
    <row r="48" ht="15">
      <c r="B48" s="1"/>
    </row>
    <row r="49" ht="15">
      <c r="B49" s="1"/>
    </row>
  </sheetData>
  <sheetProtection/>
  <mergeCells count="18">
    <mergeCell ref="B23:D23"/>
    <mergeCell ref="B24:D24"/>
    <mergeCell ref="B16:D16"/>
    <mergeCell ref="B17:D17"/>
    <mergeCell ref="B12:D12"/>
    <mergeCell ref="B13:D13"/>
    <mergeCell ref="B14:D14"/>
    <mergeCell ref="B15:D15"/>
    <mergeCell ref="B18:D18"/>
    <mergeCell ref="B19:D19"/>
    <mergeCell ref="B46:D46"/>
    <mergeCell ref="B42:D42"/>
    <mergeCell ref="B44:D44"/>
    <mergeCell ref="B25:D25"/>
    <mergeCell ref="B26:D26"/>
    <mergeCell ref="B35:D35"/>
    <mergeCell ref="B38:D38"/>
    <mergeCell ref="B39:D39"/>
  </mergeCells>
  <printOptions horizontalCentered="1"/>
  <pageMargins left="0.2362204724409449" right="0.2362204724409449" top="0.5118110236220472" bottom="0.9055118110236221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2010-10-18T06:59:41Z</cp:lastPrinted>
  <dcterms:created xsi:type="dcterms:W3CDTF">2004-03-17T07:23:16Z</dcterms:created>
  <dcterms:modified xsi:type="dcterms:W3CDTF">2010-10-18T07:01:51Z</dcterms:modified>
  <cp:category/>
  <cp:version/>
  <cp:contentType/>
  <cp:contentStatus/>
</cp:coreProperties>
</file>