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40" windowHeight="86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44" i="1"/>
  <c r="F43"/>
  <c r="F35"/>
  <c r="D33"/>
  <c r="E33"/>
  <c r="C33"/>
  <c r="C26" l="1"/>
  <c r="C46" s="1"/>
  <c r="F46"/>
  <c r="E46"/>
  <c r="D13"/>
  <c r="D12"/>
  <c r="D11"/>
  <c r="D14"/>
  <c r="D46" l="1"/>
</calcChain>
</file>

<file path=xl/sharedStrings.xml><?xml version="1.0" encoding="utf-8"?>
<sst xmlns="http://schemas.openxmlformats.org/spreadsheetml/2006/main" count="110" uniqueCount="67">
  <si>
    <t xml:space="preserve">Razem </t>
  </si>
  <si>
    <t>Planowane wydatki</t>
  </si>
  <si>
    <t>LP</t>
  </si>
  <si>
    <t xml:space="preserve">Stopień realizacji  inwestycji i  zakupów  </t>
  </si>
  <si>
    <t>Przebudowa drogi powiatowej nr 2037C Dobrzejewice-Świętosław-Mazowsze w km 0+000÷7+432 oraz 10+982÷11+551 na dł. 8,001 km</t>
  </si>
  <si>
    <t>Przebudowa ciągu komunikacyjnego: drogi powiatowej nr 2009C Brzeźno-Młyniec-Lubicz Górny w km 3+450÷9+590 oraz drogi powiatowej nr 2035C MłyniecI-Jedwabno-Toruń w km 0+000÷0+703 na dł. 6,843 km</t>
  </si>
  <si>
    <t>Przebudowa drogi powiatowej nr 1619C Lisewo-Dubielno-Chełmża w km 8+980÷14+955 na dł. 5,975 km oraz chodnika przy ul.Trakt 12+546÷14+955 na dł. 2,409 km</t>
  </si>
  <si>
    <t>Przebudowa drogi powiatowej nr 2031 Zelgno-Bezdół-Zelgno od km 2+360÷2+860 na dł. 0,500 km</t>
  </si>
  <si>
    <t>Przebudowa drogi powiatowej nr 2004 Łążyn-Smolno w km 0+550÷1+135 na dł. 0,585 km</t>
  </si>
  <si>
    <t>Poprawa bezpieczeństwa na drogach powiatowych poprzez wybudowanie dróg rowerowych</t>
  </si>
  <si>
    <t>Wydatki  poniesione w 2010 roku</t>
  </si>
  <si>
    <t xml:space="preserve">Wydatki  do poniesienia w latach następnych </t>
  </si>
  <si>
    <t>Szczegółowy opis w załączniku nr 3 do uchwały .</t>
  </si>
  <si>
    <t>Planowane wydatki roku 2010</t>
  </si>
  <si>
    <t>Inwestycja realizowana w ramach Narodowego Programu Przebudowy Dróg Lokalnych 2008 -2011(rozstrzygnięcie 2010 roku) przy współudziale finansowym Powiatu i Gmin.</t>
  </si>
  <si>
    <t>Inwestycja realizowana przy współudziale finansowym Powiatu i Gmin.</t>
  </si>
  <si>
    <t xml:space="preserve">Załącznik nr 4 do Uchwały Zarządu Powiatu Toruńskiego </t>
  </si>
  <si>
    <t xml:space="preserve">Łączne  koszty  zadania </t>
  </si>
  <si>
    <t>Przekazanie dotacji  do gminy  Czernikowo  na zadanie „  Budowa  dróg  gminnych Nr 101117C,101121 i 101116C  w  miejscowości  Czernikowo ,.Jackowo ,  Steklinek wraz  z  przebudową skrzyżowania  z  drogą  powiatową  nr  2043C   w  miejscowości  Steklinek  „.Rozliczono do 31.12.2010 r.</t>
  </si>
  <si>
    <t xml:space="preserve">Dotacje na inwestycje </t>
  </si>
  <si>
    <t xml:space="preserve">Inwestycje   w  zasobach   powiatu </t>
  </si>
  <si>
    <t>Przekazanie dotacji dla gminy Łubianka  na zadanie : Rozwiązanie  poważnych  problemów  komunikacyjnych w  północno-wschodniej  części  sieci  dróg  gminy  Łubianka   poprzez  budowę  dróg   gminnych  nr  100400C  w  miejscowości  Warszewice   i  w  miejscowości  Brąchnówko wraz  z  budową  skrzyżowania z  ruchem  okrężnym   u  zbiegu   dróg  : powiatowej   nr  2016  Łubianka –Kończewice  (  ul.  Ks. S.  Frelichowskiego  ) ,  gminnych  nr   100399C (  ul. Ks.  Ins.  Groszkowskiego )   i  100400C  (  ul.  Zawiszy  Czarnego  )   w  miejscowości  Warszewice  . Dotacja rozliczona do 31.12.2010 r.</t>
  </si>
  <si>
    <t xml:space="preserve">w sprawie wykonania budżetu Powiatu Toruńskiego za rok 2010 </t>
  </si>
  <si>
    <t>Inwestycja realizowana w ramach Narodowego Programu Przebudowy Dróg Lokalnych 2008 -2011(rozstrzygnięcie 2011 roku) przy współudziale finansowym Powiatu i Gmin oraz z uwzględnieniem wcześniejszych porozumień partnerskich z powiatem Chełmno.</t>
  </si>
  <si>
    <t xml:space="preserve">Akcja p.powodziowa </t>
  </si>
  <si>
    <t xml:space="preserve">Dotacja dla Gminy Miasta Chełmża </t>
  </si>
  <si>
    <t xml:space="preserve">Zakupy inwestycyjne sprzętu informatycznego w Starostwie Powiatowym </t>
  </si>
  <si>
    <t>Inwestycje w DPS Browina - środki realizowane w ramach dwóch zadań : 1) Projekt  standaryzacja w DPS Browinie realizowany w ramach RPO WKP - 2.926.914 zł ( z czego 1.996.494 UE,ochrona środowiska 485.700 zł , dochody własne 104.570 i dotacja BP 340.150 zł),                                    2)  Standaryzacja -uzupełnienie -232.400zł (z czego dochody własne 141.400 , ochrona środowiska 91.000zł ).</t>
  </si>
  <si>
    <t xml:space="preserve">Zakupy inwestycyjne sprzętu informatycznego i biurowego w Starostwie Powiatowym </t>
  </si>
  <si>
    <t xml:space="preserve">Ekologia-inwestycje </t>
  </si>
  <si>
    <t xml:space="preserve">Ekologia-zakupy inwestycyjne </t>
  </si>
  <si>
    <t>Dotacje na zadania inwestycyjne ponadgminne i wpłaty na fundusze wsparcia Policji</t>
  </si>
  <si>
    <t xml:space="preserve">Wykonanie instalacji oddymiania klatki schodowej i szybu windy w budynku przy ul. Szosa Chełmińska - 89.222zł . Kwota 33.790zł podlegała zwrotowi od współwłaścicieli i ma odzwierciedlenie w dochodach. Wykonawcę "Teletechnika" wyłoniono w trybie przetargu nieograniczonego.
</t>
  </si>
  <si>
    <t xml:space="preserve">33.257zł - dostawa i montaż wykładzin w  pomieszczeniach przejętych do użytkowania w 2010r.(forma zam. publicznego - przetarg nieograniczony, wykonawca - "Koniczynka" Spółka z o.o. w Toruniu),  49.246zł -  wykonanie terakoty w pomieszczeniach archiwum zakładowym oraz w pomieszczeniach gospodarczych w ramach przejmowania pomieszczeń III etap umowy "eM-Tech Serwis Toruń), 14.700zł -zakup lad recepcyjnych do obsługi interesantów (wykonawca MIX MEBLE Nowe Bielice,)  44.271zł -  regały do archiwum wydziału komunikacji ( wykonawca P.W. "SKRAWMET" s.j. Sierpc). </t>
  </si>
  <si>
    <t>Modernizacja  kotłowni przy  ul.  Szewskiej  w  Chełmży .</t>
  </si>
  <si>
    <t>Dokumentacja systemu solarnego w DPS Wielka Nieszawka</t>
  </si>
  <si>
    <t>Zakupy-fundusze celowe</t>
  </si>
  <si>
    <t xml:space="preserve">„Adaptacja  pomieszczeń  budynku  warsztatowego   na  pracownię  spawalnictwa  z zapleczem   szkoleniowym  i  socjalnym.  Z.SZ.  CKU   w  Gronowie .  </t>
  </si>
  <si>
    <t>Zakupy inwestycyjne w ramach projektu UE partnerskiego</t>
  </si>
  <si>
    <t>zadanie zakończono</t>
  </si>
  <si>
    <t xml:space="preserve">Nazwa
 inwestycji </t>
  </si>
  <si>
    <t xml:space="preserve">Zakup tablic interaktywnych dla Z.Sz.S w Chełmży. </t>
  </si>
  <si>
    <t>Zakup pomp głębinowych .</t>
  </si>
  <si>
    <t>4.712zł - zakup konsoli do zarządzania serwerami ( tryb zamówienia- zapytanie o cenę, wykonawca "MAK" Sp. z o.o. Toruń), 44.073zł - sprzęt informatyczny (tryb zam. publicznego - przetarg nieograniczony, dostawca "EXON" Computer System).</t>
  </si>
  <si>
    <t>Zagospodarowanie terenów sportowych Szkół  Podstawowych oraz  Gimnazjum   w  Chełmży,w tym  zagospodarowanie terenu  sportowego Zespołu  Szkół Specjalnych   w  Chełmży. W ramach wspólnego projektu przygotowano koncepcję realizacji projektu , studium wykonalności i dokumentację techniczną.</t>
  </si>
  <si>
    <t xml:space="preserve">Zakupy inwestycyjne w jednostkach powiatu </t>
  </si>
  <si>
    <t>Zakupy udziałów w spółce  Szpital Powiatowy w Chełmży spółka z o.o.  od 2006  roku</t>
  </si>
  <si>
    <t>Wykonanie roku 2010 : 1) Projekt  standaryzacja w DPS Browinie realizowany w ramach RPO WKP -2.658.340 zł ( z czego 1.727.921zł UE,ochrona środowiska 485.700 zł ,dochody własne 104.570zł i dotacja BP 340.150 zł),                                    2)  Standaryzacja -uzupełnienie -232.400zł (z czego dochody własne 141.400 , ochrona środowiska 91.000zł). Zadanie zakończono . Dokumentacja uzyskująca standaryzację została wydana przez Wojewodę Kujawsko-Pomorskiego w dniu 17 stycznia 2011 roku.</t>
  </si>
  <si>
    <t xml:space="preserve">Zakupy  inwestycyjne (sprzęt informatyczny )realizowane w ramach projektów UE ,omówione w zał.nr 3 do niniejszej uchwały . </t>
  </si>
  <si>
    <t xml:space="preserve">Wydatki inwestycyjne w jednostkach powiatu </t>
  </si>
  <si>
    <t>Zakupy w DPS Browina (patelnia elektryczna na potrzeby gastronomii).</t>
  </si>
  <si>
    <t>1Zakup pompy zanurzeniowej i łodzi ratunkowej dla KM PSP w Toruniu - ochrona przeciwpowodziowa(7.163 zł)                                                           2.Zakup akcesoriów komputerowych (16 909 zł)</t>
  </si>
  <si>
    <t>STOPIEŃ REALIZACJI ZAKUPÓW INWESTYCYJNYCH I WYDATKÓW INWESTYCYJNYCH W ROKU 2010</t>
  </si>
  <si>
    <t>Zakup windy w DPS Browina .</t>
  </si>
  <si>
    <t>Zakupy w DPS Wielka Nieszawka (zakup zmywarki na potrzeby gastronomii).</t>
  </si>
  <si>
    <t>Zakupy w DPS Dobrzejewice (zestawy komputerowe, ksero).</t>
  </si>
  <si>
    <t>Wydatki inwestycyjne w obiekcie na ul. Towarowej realizowane przez  PUP dla PT w Toruniu.</t>
  </si>
  <si>
    <t>Rozpoczęcie zadania inwestycyjnego w DPS  Pigża  pod nazwą " Przebudowa systemu ogrzewania budynku i przygotowania ciepłej wody użytkowej poprzez zastosowanie zespołu pomp ciepła wykorzystujących energię geotermiczną ziemi                                                                                        1. Wykonanie mapy do celów projektowych w m.Pigża (1220zł) Wykonawca: F.H.U. Jarosław Maćkiewicz Osiek;                        2.Opracowanie dokumentacji budowlanej - przebudowa systemu ogrzewania (15250zł);                                                                                                              3.Studium wykonalności (11102zł);                                                                                                                                                                   4.Odwiert  - likwidacja kotłowni olejowej (10736zł).                                                                                                                                                                                                                                      5. Projekt prac geologicznych (6710zł);</t>
  </si>
  <si>
    <t>1.Współfinansowanie zakupu pożarniczego samochodu specjalistycznego dla ratownictwa techniczno - ekologicznego dla PSP w Toruniu.                                                             2. Wpłata na fundusz wsparcia Policji z przeznaczeniem na remont komisariatu w Chełmży .</t>
  </si>
  <si>
    <t xml:space="preserve">Termomodernizacja budynku warsztatów  w  Z.SZ. CKU  Gronowo.           </t>
  </si>
  <si>
    <t>Termomodernizacja (wiatrołap) - Towarowa 4-6.</t>
  </si>
  <si>
    <t>Realizacja wielofunkcyjnego boiska o sztucznej nawierzchni  jako I etap zadania o nazwie "Budowa hali sportowej z łącznikami, przebudowa istniejącej sali gimnastycznej, budowa wielofunkcyjnego boiska sportowego z wykonaniem niezbędnego urządzenia i uzbrojenia terenu"  -  Z.SZ.  Chełmża.</t>
  </si>
  <si>
    <t>Zakup pompy na potrzeby internatu w Z.SZ.CKU Gronowo</t>
  </si>
  <si>
    <t>Termomodernizacja budynku w DPS Wielka Nieszawka.</t>
  </si>
  <si>
    <t>Wydatki inwestycyjne w obiekcie na ul. Towarowej realizowane przez  PCPR  w Toruniu.</t>
  </si>
  <si>
    <t>Zakupy inwestycyjne  z  PFGZGiK-regały przesuwne  dla potrzeb zasobu geodezyjnego.</t>
  </si>
  <si>
    <t>Zakup udziałów w spółce Szpital Powiatowy spółka z o.o w Chełmży.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</si>
</sst>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</cellStyleXfs>
  <cellXfs count="6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3" fontId="1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9" applyFont="1" applyBorder="1" applyAlignment="1">
      <alignment wrapText="1"/>
    </xf>
    <xf numFmtId="0" fontId="2" fillId="0" borderId="1" xfId="10" applyFont="1" applyBorder="1" applyAlignment="1">
      <alignment wrapText="1"/>
    </xf>
    <xf numFmtId="3" fontId="1" fillId="5" borderId="1" xfId="0" applyNumberFormat="1" applyFont="1" applyFill="1" applyBorder="1" applyAlignment="1">
      <alignment vertical="center"/>
    </xf>
    <xf numFmtId="0" fontId="1" fillId="0" borderId="1" xfId="12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5" xfId="7" applyFont="1" applyFill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8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6" xfId="0" applyFont="1" applyBorder="1"/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1" fillId="0" borderId="1" xfId="1" applyNumberFormat="1" applyFont="1" applyFill="1" applyBorder="1" applyAlignment="1">
      <alignment vertical="center"/>
    </xf>
    <xf numFmtId="3" fontId="1" fillId="5" borderId="1" xfId="3" applyNumberFormat="1" applyFont="1" applyFill="1" applyBorder="1" applyAlignment="1">
      <alignment vertical="center"/>
    </xf>
    <xf numFmtId="3" fontId="1" fillId="0" borderId="1" xfId="3" applyNumberFormat="1" applyFont="1" applyFill="1" applyBorder="1" applyAlignment="1">
      <alignment vertical="center"/>
    </xf>
    <xf numFmtId="3" fontId="1" fillId="5" borderId="1" xfId="5" applyNumberFormat="1" applyFont="1" applyFill="1" applyBorder="1" applyAlignment="1">
      <alignment vertical="center"/>
    </xf>
    <xf numFmtId="3" fontId="1" fillId="0" borderId="1" xfId="5" applyNumberFormat="1" applyFont="1" applyFill="1" applyBorder="1" applyAlignment="1">
      <alignment vertical="center"/>
    </xf>
    <xf numFmtId="3" fontId="2" fillId="0" borderId="1" xfId="11" applyNumberFormat="1" applyFont="1" applyBorder="1" applyAlignment="1">
      <alignment vertical="center"/>
    </xf>
    <xf numFmtId="3" fontId="2" fillId="5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/>
    <xf numFmtId="3" fontId="1" fillId="5" borderId="1" xfId="0" applyNumberFormat="1" applyFont="1" applyFill="1" applyBorder="1" applyAlignment="1"/>
    <xf numFmtId="3" fontId="1" fillId="0" borderId="0" xfId="0" applyNumberFormat="1" applyFont="1" applyAlignment="1"/>
    <xf numFmtId="3" fontId="1" fillId="5" borderId="0" xfId="0" applyNumberFormat="1" applyFont="1" applyFill="1" applyAlignment="1"/>
    <xf numFmtId="3" fontId="1" fillId="0" borderId="0" xfId="0" applyNumberFormat="1" applyFont="1"/>
    <xf numFmtId="3" fontId="4" fillId="4" borderId="2" xfId="0" applyNumberFormat="1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vertical="center" wrapText="1"/>
    </xf>
    <xf numFmtId="3" fontId="4" fillId="4" borderId="4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3">
    <cellStyle name="Normalny" xfId="0" builtinId="0"/>
    <cellStyle name="Normalny 12" xfId="8"/>
    <cellStyle name="Normalny 13" xfId="9"/>
    <cellStyle name="Normalny 14" xfId="10"/>
    <cellStyle name="Normalny 15" xfId="11"/>
    <cellStyle name="Normalny 16" xfId="12"/>
    <cellStyle name="Normalny 2" xfId="1"/>
    <cellStyle name="Normalny 3" xfId="2"/>
    <cellStyle name="Normalny 4" xfId="3"/>
    <cellStyle name="Normalny 5" xfId="4"/>
    <cellStyle name="Normalny 6" xfId="5"/>
    <cellStyle name="Normalny 7" xfId="6"/>
    <cellStyle name="Normalny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G26" sqref="G26"/>
    </sheetView>
  </sheetViews>
  <sheetFormatPr defaultRowHeight="15"/>
  <cols>
    <col min="1" max="1" width="5.625" style="1" customWidth="1"/>
    <col min="2" max="2" width="27.75" style="1" customWidth="1"/>
    <col min="3" max="3" width="12.625" style="45" customWidth="1"/>
    <col min="4" max="4" width="12.625" style="46" customWidth="1"/>
    <col min="5" max="5" width="12.625" style="45" customWidth="1"/>
    <col min="6" max="6" width="12.625" style="47" customWidth="1"/>
    <col min="7" max="7" width="46.75" style="1" customWidth="1"/>
    <col min="8" max="16384" width="9" style="1"/>
  </cols>
  <sheetData>
    <row r="1" spans="1:7">
      <c r="A1" s="1" t="s">
        <v>16</v>
      </c>
    </row>
    <row r="2" spans="1:7">
      <c r="A2" s="1" t="s">
        <v>22</v>
      </c>
    </row>
    <row r="4" spans="1:7">
      <c r="C4" s="45" t="s">
        <v>52</v>
      </c>
    </row>
    <row r="5" spans="1:7">
      <c r="A5" s="57" t="s">
        <v>2</v>
      </c>
      <c r="B5" s="60" t="s">
        <v>40</v>
      </c>
      <c r="C5" s="61" t="s">
        <v>17</v>
      </c>
      <c r="D5" s="48"/>
      <c r="E5" s="60" t="s">
        <v>1</v>
      </c>
      <c r="F5" s="60"/>
      <c r="G5" s="60"/>
    </row>
    <row r="6" spans="1:7">
      <c r="A6" s="58"/>
      <c r="B6" s="60"/>
      <c r="C6" s="62"/>
      <c r="D6" s="49"/>
      <c r="E6" s="64" t="s">
        <v>10</v>
      </c>
      <c r="F6" s="65" t="s">
        <v>11</v>
      </c>
      <c r="G6" s="60" t="s">
        <v>3</v>
      </c>
    </row>
    <row r="7" spans="1:7" ht="42.75">
      <c r="A7" s="58"/>
      <c r="B7" s="60"/>
      <c r="C7" s="62"/>
      <c r="D7" s="49" t="s">
        <v>13</v>
      </c>
      <c r="E7" s="64"/>
      <c r="F7" s="65"/>
      <c r="G7" s="60"/>
    </row>
    <row r="8" spans="1:7">
      <c r="A8" s="58"/>
      <c r="B8" s="60"/>
      <c r="C8" s="62"/>
      <c r="D8" s="49"/>
      <c r="E8" s="64"/>
      <c r="F8" s="65"/>
      <c r="G8" s="60"/>
    </row>
    <row r="9" spans="1:7">
      <c r="A9" s="59"/>
      <c r="B9" s="60"/>
      <c r="C9" s="63"/>
      <c r="D9" s="50"/>
      <c r="E9" s="64"/>
      <c r="F9" s="65"/>
      <c r="G9" s="60"/>
    </row>
    <row r="10" spans="1:7" s="55" customFormat="1">
      <c r="A10" s="52">
        <v>1</v>
      </c>
      <c r="B10" s="8">
        <v>2</v>
      </c>
      <c r="C10" s="51">
        <v>3</v>
      </c>
      <c r="D10" s="53">
        <v>4</v>
      </c>
      <c r="E10" s="54">
        <v>5</v>
      </c>
      <c r="F10" s="51">
        <v>6</v>
      </c>
      <c r="G10" s="8">
        <v>7</v>
      </c>
    </row>
    <row r="11" spans="1:7" ht="75">
      <c r="A11" s="4">
        <v>1</v>
      </c>
      <c r="B11" s="28" t="s">
        <v>4</v>
      </c>
      <c r="C11" s="32">
        <v>2696547.19</v>
      </c>
      <c r="D11" s="33">
        <f>E11+H11+I11</f>
        <v>2696547.19</v>
      </c>
      <c r="E11" s="32">
        <v>2696547.19</v>
      </c>
      <c r="F11" s="31" t="s">
        <v>39</v>
      </c>
      <c r="G11" s="6" t="s">
        <v>14</v>
      </c>
    </row>
    <row r="12" spans="1:7" ht="45">
      <c r="A12" s="27">
        <v>2</v>
      </c>
      <c r="B12" s="30" t="s">
        <v>7</v>
      </c>
      <c r="C12" s="34">
        <v>276779.59000000003</v>
      </c>
      <c r="D12" s="33">
        <f>E12+H12+I12</f>
        <v>276779.59000000003</v>
      </c>
      <c r="E12" s="32">
        <v>276779.59000000003</v>
      </c>
      <c r="F12" s="31" t="s">
        <v>39</v>
      </c>
      <c r="G12" s="6" t="s">
        <v>15</v>
      </c>
    </row>
    <row r="13" spans="1:7" ht="45">
      <c r="A13" s="27">
        <v>3</v>
      </c>
      <c r="B13" s="30" t="s">
        <v>8</v>
      </c>
      <c r="C13" s="34">
        <v>258586.65</v>
      </c>
      <c r="D13" s="33">
        <f>E13+H13+I13</f>
        <v>258586.65</v>
      </c>
      <c r="E13" s="32">
        <v>258586.65</v>
      </c>
      <c r="F13" s="31" t="s">
        <v>39</v>
      </c>
      <c r="G13" s="6" t="s">
        <v>15</v>
      </c>
    </row>
    <row r="14" spans="1:7" ht="105">
      <c r="A14" s="4">
        <v>4</v>
      </c>
      <c r="B14" s="29" t="s">
        <v>5</v>
      </c>
      <c r="C14" s="32">
        <v>2511338.7400000002</v>
      </c>
      <c r="D14" s="33">
        <f>E14+H14+I14</f>
        <v>2511338.7400000002</v>
      </c>
      <c r="E14" s="32">
        <v>2511338.7400000002</v>
      </c>
      <c r="F14" s="31" t="s">
        <v>39</v>
      </c>
      <c r="G14" s="6" t="s">
        <v>14</v>
      </c>
    </row>
    <row r="15" spans="1:7" ht="75">
      <c r="A15" s="4">
        <v>5</v>
      </c>
      <c r="B15" s="2" t="s">
        <v>6</v>
      </c>
      <c r="C15" s="35">
        <v>4113640</v>
      </c>
      <c r="D15" s="18">
        <v>68564</v>
      </c>
      <c r="E15" s="35">
        <v>68563</v>
      </c>
      <c r="F15" s="10">
        <v>4045076</v>
      </c>
      <c r="G15" s="6" t="s">
        <v>23</v>
      </c>
    </row>
    <row r="16" spans="1:7" ht="45">
      <c r="A16" s="4">
        <v>6</v>
      </c>
      <c r="B16" s="3" t="s">
        <v>9</v>
      </c>
      <c r="C16" s="35">
        <v>40190163.859999999</v>
      </c>
      <c r="D16" s="33">
        <v>1107498</v>
      </c>
      <c r="E16" s="35">
        <v>1049230.77</v>
      </c>
      <c r="F16" s="10">
        <v>38656940</v>
      </c>
      <c r="G16" s="2" t="s">
        <v>12</v>
      </c>
    </row>
    <row r="17" spans="1:7" ht="75">
      <c r="A17" s="4">
        <v>7</v>
      </c>
      <c r="B17" s="3" t="s">
        <v>19</v>
      </c>
      <c r="C17" s="35">
        <v>10000</v>
      </c>
      <c r="D17" s="33">
        <v>10000</v>
      </c>
      <c r="E17" s="35">
        <v>10000</v>
      </c>
      <c r="F17" s="31" t="s">
        <v>39</v>
      </c>
      <c r="G17" s="7" t="s">
        <v>18</v>
      </c>
    </row>
    <row r="18" spans="1:7" ht="165">
      <c r="A18" s="4">
        <v>8</v>
      </c>
      <c r="B18" s="3" t="s">
        <v>19</v>
      </c>
      <c r="C18" s="35">
        <v>77500</v>
      </c>
      <c r="D18" s="33">
        <v>77500</v>
      </c>
      <c r="E18" s="35">
        <v>77500</v>
      </c>
      <c r="F18" s="31" t="s">
        <v>39</v>
      </c>
      <c r="G18" s="7" t="s">
        <v>21</v>
      </c>
    </row>
    <row r="19" spans="1:7" ht="105">
      <c r="A19" s="4">
        <v>9</v>
      </c>
      <c r="B19" s="9" t="s">
        <v>20</v>
      </c>
      <c r="C19" s="35">
        <v>124600</v>
      </c>
      <c r="D19" s="33">
        <v>124600</v>
      </c>
      <c r="E19" s="35">
        <v>89222</v>
      </c>
      <c r="F19" s="31" t="s">
        <v>39</v>
      </c>
      <c r="G19" s="7" t="s">
        <v>32</v>
      </c>
    </row>
    <row r="20" spans="1:7" ht="30">
      <c r="A20" s="4">
        <v>10</v>
      </c>
      <c r="B20" s="3" t="s">
        <v>38</v>
      </c>
      <c r="C20" s="35">
        <v>3493</v>
      </c>
      <c r="D20" s="33">
        <v>3493</v>
      </c>
      <c r="E20" s="35">
        <v>3492</v>
      </c>
      <c r="F20" s="31" t="s">
        <v>39</v>
      </c>
      <c r="G20" s="6" t="s">
        <v>41</v>
      </c>
    </row>
    <row r="21" spans="1:7" ht="30">
      <c r="A21" s="4">
        <v>11</v>
      </c>
      <c r="B21" s="12" t="s">
        <v>24</v>
      </c>
      <c r="C21" s="35">
        <v>8308</v>
      </c>
      <c r="D21" s="33">
        <v>8308</v>
      </c>
      <c r="E21" s="35">
        <v>8300</v>
      </c>
      <c r="F21" s="31" t="s">
        <v>39</v>
      </c>
      <c r="G21" s="6" t="s">
        <v>42</v>
      </c>
    </row>
    <row r="22" spans="1:7" ht="165">
      <c r="A22" s="4">
        <v>12</v>
      </c>
      <c r="B22" s="9" t="s">
        <v>20</v>
      </c>
      <c r="C22" s="35">
        <v>145500</v>
      </c>
      <c r="D22" s="33">
        <v>145500</v>
      </c>
      <c r="E22" s="35">
        <v>141475</v>
      </c>
      <c r="F22" s="31" t="s">
        <v>39</v>
      </c>
      <c r="G22" s="7" t="s">
        <v>33</v>
      </c>
    </row>
    <row r="23" spans="1:7" ht="75">
      <c r="A23" s="4">
        <v>13</v>
      </c>
      <c r="B23" s="3" t="s">
        <v>26</v>
      </c>
      <c r="C23" s="35">
        <v>176216</v>
      </c>
      <c r="D23" s="33">
        <v>51000</v>
      </c>
      <c r="E23" s="35">
        <v>48785</v>
      </c>
      <c r="F23" s="10">
        <v>100000</v>
      </c>
      <c r="G23" s="7" t="s">
        <v>43</v>
      </c>
    </row>
    <row r="24" spans="1:7" ht="90">
      <c r="A24" s="4">
        <v>14</v>
      </c>
      <c r="B24" s="3" t="s">
        <v>25</v>
      </c>
      <c r="C24" s="35">
        <v>16076</v>
      </c>
      <c r="D24" s="33">
        <v>4111</v>
      </c>
      <c r="E24" s="35">
        <v>4111</v>
      </c>
      <c r="F24" s="31" t="s">
        <v>39</v>
      </c>
      <c r="G24" s="13" t="s">
        <v>44</v>
      </c>
    </row>
    <row r="25" spans="1:7" ht="30">
      <c r="A25" s="4">
        <v>15</v>
      </c>
      <c r="B25" s="3" t="s">
        <v>45</v>
      </c>
      <c r="C25" s="35">
        <v>7801</v>
      </c>
      <c r="D25" s="33">
        <v>7801</v>
      </c>
      <c r="E25" s="35">
        <v>7801</v>
      </c>
      <c r="F25" s="31" t="s">
        <v>39</v>
      </c>
      <c r="G25" s="7" t="s">
        <v>62</v>
      </c>
    </row>
    <row r="26" spans="1:7" ht="45">
      <c r="A26" s="4">
        <v>16</v>
      </c>
      <c r="B26" s="3" t="s">
        <v>46</v>
      </c>
      <c r="C26" s="35">
        <f>4960000</f>
        <v>4960000</v>
      </c>
      <c r="D26" s="33">
        <v>2990000</v>
      </c>
      <c r="E26" s="35">
        <v>2990000</v>
      </c>
      <c r="F26" s="10"/>
      <c r="G26" s="56" t="s">
        <v>66</v>
      </c>
    </row>
    <row r="27" spans="1:7" ht="179.25" customHeight="1">
      <c r="A27" s="4">
        <v>17</v>
      </c>
      <c r="B27" s="14" t="s">
        <v>27</v>
      </c>
      <c r="C27" s="35">
        <v>3204114</v>
      </c>
      <c r="D27" s="33">
        <v>3159314</v>
      </c>
      <c r="E27" s="35">
        <v>2890740</v>
      </c>
      <c r="F27" s="31" t="s">
        <v>39</v>
      </c>
      <c r="G27" s="15" t="s">
        <v>47</v>
      </c>
    </row>
    <row r="28" spans="1:7" ht="30">
      <c r="A28" s="4">
        <v>18</v>
      </c>
      <c r="B28" s="12" t="s">
        <v>45</v>
      </c>
      <c r="C28" s="35">
        <v>50000</v>
      </c>
      <c r="D28" s="33">
        <v>50000</v>
      </c>
      <c r="E28" s="35">
        <v>39055</v>
      </c>
      <c r="F28" s="31" t="s">
        <v>39</v>
      </c>
      <c r="G28" s="15" t="s">
        <v>53</v>
      </c>
    </row>
    <row r="29" spans="1:7" ht="30">
      <c r="A29" s="4">
        <v>19</v>
      </c>
      <c r="B29" s="12" t="s">
        <v>45</v>
      </c>
      <c r="C29" s="35">
        <v>14999</v>
      </c>
      <c r="D29" s="33">
        <v>14999</v>
      </c>
      <c r="E29" s="35">
        <v>14999</v>
      </c>
      <c r="F29" s="31" t="s">
        <v>39</v>
      </c>
      <c r="G29" s="6" t="s">
        <v>54</v>
      </c>
    </row>
    <row r="30" spans="1:7" ht="30">
      <c r="A30" s="4">
        <v>20</v>
      </c>
      <c r="B30" s="12" t="s">
        <v>45</v>
      </c>
      <c r="C30" s="35">
        <v>8000</v>
      </c>
      <c r="D30" s="33">
        <v>8000</v>
      </c>
      <c r="E30" s="35">
        <v>8000</v>
      </c>
      <c r="F30" s="31" t="s">
        <v>39</v>
      </c>
      <c r="G30" s="6" t="s">
        <v>50</v>
      </c>
    </row>
    <row r="31" spans="1:7" ht="30">
      <c r="A31" s="4">
        <v>21</v>
      </c>
      <c r="B31" s="12" t="s">
        <v>45</v>
      </c>
      <c r="C31" s="35">
        <v>17500</v>
      </c>
      <c r="D31" s="33">
        <v>17500</v>
      </c>
      <c r="E31" s="35">
        <v>17500</v>
      </c>
      <c r="F31" s="31" t="s">
        <v>39</v>
      </c>
      <c r="G31" s="6" t="s">
        <v>55</v>
      </c>
    </row>
    <row r="32" spans="1:7" ht="30">
      <c r="A32" s="4">
        <v>22</v>
      </c>
      <c r="B32" s="1" t="s">
        <v>49</v>
      </c>
      <c r="C32" s="35">
        <v>11000</v>
      </c>
      <c r="D32" s="33">
        <v>11000</v>
      </c>
      <c r="E32" s="35">
        <v>10974</v>
      </c>
      <c r="F32" s="31" t="s">
        <v>39</v>
      </c>
      <c r="G32" s="6" t="s">
        <v>56</v>
      </c>
    </row>
    <row r="33" spans="1:7" ht="45">
      <c r="A33" s="4">
        <v>23</v>
      </c>
      <c r="B33" s="12" t="s">
        <v>28</v>
      </c>
      <c r="C33" s="35">
        <f>22203+2630</f>
        <v>24833</v>
      </c>
      <c r="D33" s="33">
        <f>22203+2630</f>
        <v>24833</v>
      </c>
      <c r="E33" s="35">
        <f>12883+1096</f>
        <v>13979</v>
      </c>
      <c r="F33" s="31" t="s">
        <v>39</v>
      </c>
      <c r="G33" s="6" t="s">
        <v>48</v>
      </c>
    </row>
    <row r="34" spans="1:7" ht="30">
      <c r="A34" s="4">
        <v>24</v>
      </c>
      <c r="B34" s="3" t="s">
        <v>29</v>
      </c>
      <c r="C34" s="35">
        <v>260900</v>
      </c>
      <c r="D34" s="33">
        <v>260900</v>
      </c>
      <c r="E34" s="35">
        <v>260898</v>
      </c>
      <c r="F34" s="31" t="s">
        <v>39</v>
      </c>
      <c r="G34" s="7" t="s">
        <v>34</v>
      </c>
    </row>
    <row r="35" spans="1:7" ht="180">
      <c r="A35" s="4">
        <v>25</v>
      </c>
      <c r="B35" s="3" t="s">
        <v>29</v>
      </c>
      <c r="C35" s="35">
        <v>653822</v>
      </c>
      <c r="D35" s="33">
        <v>45018</v>
      </c>
      <c r="E35" s="35">
        <v>45018</v>
      </c>
      <c r="F35" s="10">
        <f>-E35+C35</f>
        <v>608804</v>
      </c>
      <c r="G35" s="20" t="s">
        <v>57</v>
      </c>
    </row>
    <row r="36" spans="1:7" ht="30">
      <c r="A36" s="4">
        <v>26</v>
      </c>
      <c r="B36" s="3" t="s">
        <v>29</v>
      </c>
      <c r="C36" s="36">
        <v>45000</v>
      </c>
      <c r="D36" s="46">
        <v>45000</v>
      </c>
      <c r="E36" s="36">
        <v>30923</v>
      </c>
      <c r="F36" s="31" t="s">
        <v>39</v>
      </c>
      <c r="G36" s="21" t="s">
        <v>63</v>
      </c>
    </row>
    <row r="37" spans="1:7" ht="45">
      <c r="A37" s="4">
        <v>27</v>
      </c>
      <c r="B37" s="3" t="s">
        <v>30</v>
      </c>
      <c r="C37" s="35">
        <v>24109</v>
      </c>
      <c r="D37" s="33">
        <v>24109</v>
      </c>
      <c r="E37" s="35">
        <v>24072</v>
      </c>
      <c r="F37" s="31" t="s">
        <v>39</v>
      </c>
      <c r="G37" s="22" t="s">
        <v>51</v>
      </c>
    </row>
    <row r="38" spans="1:7" ht="75">
      <c r="A38" s="4">
        <v>28</v>
      </c>
      <c r="B38" s="3" t="s">
        <v>31</v>
      </c>
      <c r="C38" s="35">
        <v>100000</v>
      </c>
      <c r="D38" s="33">
        <v>100000</v>
      </c>
      <c r="E38" s="35">
        <v>100000</v>
      </c>
      <c r="F38" s="31" t="s">
        <v>39</v>
      </c>
      <c r="G38" s="19" t="s">
        <v>58</v>
      </c>
    </row>
    <row r="39" spans="1:7" ht="30">
      <c r="A39" s="4">
        <v>29</v>
      </c>
      <c r="B39" s="3" t="s">
        <v>29</v>
      </c>
      <c r="C39" s="35">
        <v>137000</v>
      </c>
      <c r="D39" s="37">
        <v>137000</v>
      </c>
      <c r="E39" s="38">
        <v>136157</v>
      </c>
      <c r="F39" s="31" t="s">
        <v>39</v>
      </c>
      <c r="G39" s="23" t="s">
        <v>59</v>
      </c>
    </row>
    <row r="40" spans="1:7" ht="30">
      <c r="A40" s="4">
        <v>30</v>
      </c>
      <c r="B40" s="3" t="s">
        <v>29</v>
      </c>
      <c r="C40" s="35">
        <v>10200</v>
      </c>
      <c r="D40" s="39">
        <v>10000</v>
      </c>
      <c r="E40" s="40">
        <v>9000</v>
      </c>
      <c r="F40" s="31" t="s">
        <v>39</v>
      </c>
      <c r="G40" s="24" t="s">
        <v>60</v>
      </c>
    </row>
    <row r="41" spans="1:7" ht="30">
      <c r="A41" s="4">
        <v>31</v>
      </c>
      <c r="B41" s="3" t="s">
        <v>29</v>
      </c>
      <c r="C41" s="35">
        <v>12000</v>
      </c>
      <c r="D41" s="33">
        <v>12000</v>
      </c>
      <c r="E41" s="35">
        <v>12000</v>
      </c>
      <c r="F41" s="31" t="s">
        <v>39</v>
      </c>
      <c r="G41" s="25" t="s">
        <v>35</v>
      </c>
    </row>
    <row r="42" spans="1:7" ht="30">
      <c r="A42" s="4">
        <v>32</v>
      </c>
      <c r="B42" s="3" t="s">
        <v>36</v>
      </c>
      <c r="C42" s="35">
        <v>70000</v>
      </c>
      <c r="D42" s="33">
        <v>70000</v>
      </c>
      <c r="E42" s="35">
        <v>30240</v>
      </c>
      <c r="F42" s="31" t="s">
        <v>39</v>
      </c>
      <c r="G42" s="16" t="s">
        <v>65</v>
      </c>
    </row>
    <row r="43" spans="1:7" ht="45">
      <c r="A43" s="4">
        <v>33</v>
      </c>
      <c r="B43" s="3" t="s">
        <v>49</v>
      </c>
      <c r="C43" s="41">
        <v>938100</v>
      </c>
      <c r="D43" s="18">
        <v>11200</v>
      </c>
      <c r="E43" s="35">
        <v>11102</v>
      </c>
      <c r="F43" s="10">
        <f>C43-D43</f>
        <v>926900</v>
      </c>
      <c r="G43" s="17" t="s">
        <v>37</v>
      </c>
    </row>
    <row r="44" spans="1:7" ht="90">
      <c r="A44" s="4">
        <v>34</v>
      </c>
      <c r="B44" s="12" t="s">
        <v>49</v>
      </c>
      <c r="C44" s="41">
        <v>5500000</v>
      </c>
      <c r="D44" s="42">
        <v>26000</v>
      </c>
      <c r="E44" s="35">
        <v>25917</v>
      </c>
      <c r="F44" s="10">
        <f>C44-E44</f>
        <v>5474083</v>
      </c>
      <c r="G44" s="26" t="s">
        <v>61</v>
      </c>
    </row>
    <row r="45" spans="1:7" ht="30">
      <c r="A45" s="4">
        <v>35</v>
      </c>
      <c r="B45" s="3" t="s">
        <v>49</v>
      </c>
      <c r="C45" s="35">
        <v>24000</v>
      </c>
      <c r="D45" s="33">
        <v>24000</v>
      </c>
      <c r="E45" s="35">
        <v>23957</v>
      </c>
      <c r="F45" s="31" t="s">
        <v>39</v>
      </c>
      <c r="G45" s="6" t="s">
        <v>64</v>
      </c>
    </row>
    <row r="46" spans="1:7" ht="37.5" customHeight="1">
      <c r="A46" s="4"/>
      <c r="B46" s="4" t="s">
        <v>0</v>
      </c>
      <c r="C46" s="43">
        <f>SUM(C11:C45)</f>
        <v>66682127.030000001</v>
      </c>
      <c r="D46" s="44">
        <f>SUM(D11:D45)</f>
        <v>14392500.17</v>
      </c>
      <c r="E46" s="43">
        <f>SUM(E11:E45)</f>
        <v>13946262.939999999</v>
      </c>
      <c r="F46" s="11">
        <f>SUM(F11:F45)</f>
        <v>49811803</v>
      </c>
      <c r="G46" s="5"/>
    </row>
  </sheetData>
  <mergeCells count="7">
    <mergeCell ref="A5:A9"/>
    <mergeCell ref="B5:B9"/>
    <mergeCell ref="C5:C9"/>
    <mergeCell ref="E5:G5"/>
    <mergeCell ref="E6:E9"/>
    <mergeCell ref="F6:F9"/>
    <mergeCell ref="G6:G9"/>
  </mergeCells>
  <pageMargins left="0.62992125984251968" right="0.62992125984251968" top="0.74803149606299213" bottom="0.74803149606299213" header="0.31496062992125984" footer="0.31496062992125984"/>
  <pageSetup paperSize="9" scale="90" firstPageNumber="15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</cp:lastModifiedBy>
  <cp:lastPrinted>2011-03-21T14:00:17Z</cp:lastPrinted>
  <dcterms:created xsi:type="dcterms:W3CDTF">2011-02-21T09:38:24Z</dcterms:created>
  <dcterms:modified xsi:type="dcterms:W3CDTF">2011-03-23T11:34:57Z</dcterms:modified>
</cp:coreProperties>
</file>