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475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<sst xmlns="http://schemas.openxmlformats.org/spreadsheetml/2006/main" count="40" uniqueCount="37">
  <si>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OPIEKA SPOŁECZNA</t>
  </si>
  <si>
    <t>Placówki opiekuńczo - wychowawcze</t>
  </si>
  <si>
    <t>Rodziny zastępcze</t>
  </si>
  <si>
    <t>RAZEM</t>
  </si>
  <si>
    <t>OŚWIATA I WYCHOWANIE</t>
  </si>
  <si>
    <t>EDUKACYJNA OPIEKA WYCHOWAWCZA</t>
  </si>
  <si>
    <t>Dz.</t>
  </si>
  <si>
    <t>WYSZCZEGÓLNIENIE DOCHODU BUDŻETOWEGO</t>
  </si>
  <si>
    <t>R.</t>
  </si>
  <si>
    <t>P.</t>
  </si>
  <si>
    <t>Pozostała działalność</t>
  </si>
  <si>
    <t xml:space="preserve">Dotacje celowe otrzymane  z budżetu państwa na realizację zadań własnych powiatu </t>
  </si>
  <si>
    <t>Szkoły zawodowe</t>
  </si>
  <si>
    <t>TRANSPORT I ŁĄCZNOŚĆ</t>
  </si>
  <si>
    <t xml:space="preserve">Drogi  publiczne powiatowe </t>
  </si>
  <si>
    <t>DOCHODY BUDŻETOWE - 2003 ROK .</t>
  </si>
  <si>
    <t xml:space="preserve">DOCHODY   POWIATU  TORUŃSKIEGO NA 2003 ROK  </t>
  </si>
  <si>
    <t xml:space="preserve">Środki na dofinansowanie własnych inwestycji  gmin ( związków gmin ) , powiatów ( związków powiatów ) , samorządów województw , pozyskane z innych źródeł </t>
  </si>
  <si>
    <t xml:space="preserve">Pomoc materialna dla uczniów </t>
  </si>
  <si>
    <t>Zwiększenia</t>
  </si>
  <si>
    <t>Zmniejszenia</t>
  </si>
  <si>
    <t xml:space="preserve">Budżet po zmianach </t>
  </si>
  <si>
    <t>Kolonie i obozy oraz inne formy wypoczynku dzieci i młodzieży szkolnej</t>
  </si>
  <si>
    <t>KULTURA I OCHRONA DZIEDZICTWA NARODOWEGO</t>
  </si>
  <si>
    <t>Dotacje celowe otrzymane z budżetu państwa na zadania bieżące realizowane przez powiat na podstawie porozumień z organami administracji rządowej</t>
  </si>
  <si>
    <t>Środki na dofinansowanie własnych zadań bieżących gmin (  związków  gmin ) , powiatów(  zwiazków  powiatów ) , samorządów województw, pozyskane  z innych źródeł</t>
  </si>
  <si>
    <t xml:space="preserve">Wpływy  do  budżetu  części  zysku  gospodarstwa  pomocniczego </t>
  </si>
  <si>
    <t>RÓŻNE ROZLICZENIA</t>
  </si>
  <si>
    <t>Subwencje ogólne z budżetu państwa</t>
  </si>
  <si>
    <t>Część drogowa subw. ogólnej dla powiatów i  województw</t>
  </si>
  <si>
    <t xml:space="preserve">Wpływy z tytułu pomocy finansowej  udzielonej między jednostkami samorządu terytorialnego  na dofinansowanie  własnych zadań inwestycyjnych i zakupów inwestycyjnych </t>
  </si>
  <si>
    <t>Komisje poborowe</t>
  </si>
  <si>
    <t xml:space="preserve">Dotacje celowe otrzymane  z budżetu państwa na zadania bieżące  z zakresu administracji rządowej oraz inne zadania zlecone ustawami realizowane przez powiat </t>
  </si>
  <si>
    <t xml:space="preserve">Dotacje celowe przekazane z budżetu państwa   na  zadania bieżące realizowane przez powiat  na podstwie porozumień  z organami administacji rządowej </t>
  </si>
  <si>
    <t>ADMINISTRACJA PUBLICZNA</t>
  </si>
  <si>
    <t xml:space="preserve">Załącznik nr 1 do uchwały nr VI/40/03   Rady   Powiatu Toruńskiego </t>
  </si>
  <si>
    <t xml:space="preserve"> z dnia  23.06.2003 r  w sprawie zmiany budżetu Powiatu Toruńskiego na 2003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</si>
</sst>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5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00390625" style="12" bestFit="1" customWidth="1"/>
    <col min="2" max="2" width="5.75390625" style="13" bestFit="1" customWidth="1"/>
    <col min="3" max="3" width="4.00390625" style="12" bestFit="1" customWidth="1"/>
    <col min="4" max="4" width="31.125" style="6" customWidth="1"/>
    <col min="5" max="5" width="11.25390625" style="12" customWidth="1"/>
    <col min="6" max="6" width="8.875" style="12" customWidth="1"/>
    <col min="7" max="7" width="9.625" style="12" customWidth="1"/>
    <col min="8" max="8" width="8.875" style="12" customWidth="1"/>
    <col min="9" max="16384" width="9.125" style="1" customWidth="1"/>
  </cols>
  <sheetData>
    <row r="1" ht="24.75" customHeight="1">
      <c r="D1" s="25" t="s">
        <v>35</v>
      </c>
    </row>
    <row r="2" ht="12.75">
      <c r="D2" s="25" t="s">
        <v>36</v>
      </c>
    </row>
    <row r="4" ht="25.5">
      <c r="D4" s="24" t="s">
        <v>15</v>
      </c>
    </row>
    <row r="5" spans="1:250" s="4" customFormat="1" ht="13.5" thickBot="1">
      <c r="A5" s="14"/>
      <c r="B5" s="15"/>
      <c r="C5" s="14"/>
      <c r="D5" s="8"/>
      <c r="E5" s="14"/>
      <c r="F5" s="14"/>
      <c r="G5" s="14"/>
      <c r="H5" s="1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2" customFormat="1" ht="57" thickBot="1">
      <c r="A6" s="16" t="s">
        <v>6</v>
      </c>
      <c r="B6" s="17" t="s">
        <v>8</v>
      </c>
      <c r="C6" s="16" t="s">
        <v>9</v>
      </c>
      <c r="D6" s="9" t="s">
        <v>7</v>
      </c>
      <c r="E6" s="17" t="s">
        <v>16</v>
      </c>
      <c r="F6" s="17" t="s">
        <v>19</v>
      </c>
      <c r="G6" s="17" t="s">
        <v>20</v>
      </c>
      <c r="H6" s="17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ht="12.75">
      <c r="A7" s="18"/>
      <c r="B7" s="15"/>
      <c r="C7" s="14"/>
      <c r="D7" s="8"/>
      <c r="E7" s="14"/>
      <c r="F7" s="14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8" s="5" customFormat="1" ht="12.75">
      <c r="A8" s="19">
        <v>600</v>
      </c>
      <c r="B8" s="20"/>
      <c r="C8" s="19"/>
      <c r="D8" s="10" t="s">
        <v>13</v>
      </c>
      <c r="E8" s="26"/>
      <c r="F8" s="26">
        <f>F10</f>
        <v>100000</v>
      </c>
      <c r="G8" s="26">
        <f>G10</f>
        <v>22281</v>
      </c>
      <c r="H8" s="26">
        <f>E8+F8-G8</f>
        <v>77719</v>
      </c>
    </row>
    <row r="9" spans="1:8" s="5" customFormat="1" ht="12.75">
      <c r="A9" s="19"/>
      <c r="B9" s="20"/>
      <c r="C9" s="19"/>
      <c r="D9" s="10"/>
      <c r="E9" s="29"/>
      <c r="F9" s="29"/>
      <c r="G9" s="29"/>
      <c r="H9" s="27"/>
    </row>
    <row r="10" spans="1:8" s="5" customFormat="1" ht="12.75">
      <c r="A10" s="19"/>
      <c r="B10" s="22">
        <v>60014</v>
      </c>
      <c r="C10" s="21"/>
      <c r="D10" s="11" t="s">
        <v>14</v>
      </c>
      <c r="E10" s="28">
        <f>SUM(E12:E14)</f>
        <v>391500</v>
      </c>
      <c r="F10" s="28">
        <f>SUM(F12:F14)</f>
        <v>100000</v>
      </c>
      <c r="G10" s="28">
        <f>SUM(G12:G14)</f>
        <v>22281</v>
      </c>
      <c r="H10" s="28">
        <f>E10+F10-G10</f>
        <v>469219</v>
      </c>
    </row>
    <row r="11" spans="1:8" s="5" customFormat="1" ht="12.75">
      <c r="A11" s="19"/>
      <c r="B11" s="22"/>
      <c r="C11" s="21"/>
      <c r="D11" s="11"/>
      <c r="E11" s="28"/>
      <c r="F11" s="28"/>
      <c r="G11" s="28"/>
      <c r="H11" s="27"/>
    </row>
    <row r="12" spans="3:8" ht="63.75">
      <c r="C12" s="23">
        <v>629</v>
      </c>
      <c r="D12" s="6" t="s">
        <v>17</v>
      </c>
      <c r="E12" s="27">
        <v>231500</v>
      </c>
      <c r="F12" s="27"/>
      <c r="G12" s="27">
        <v>22281</v>
      </c>
      <c r="H12" s="27">
        <f>E12+F12-G12</f>
        <v>209219</v>
      </c>
    </row>
    <row r="13" spans="3:8" ht="12.75">
      <c r="C13" s="23"/>
      <c r="E13" s="27"/>
      <c r="F13" s="27"/>
      <c r="G13" s="27"/>
      <c r="H13" s="27"/>
    </row>
    <row r="14" spans="1:8" ht="76.5">
      <c r="A14" s="19"/>
      <c r="B14" s="20"/>
      <c r="C14" s="12">
        <v>630</v>
      </c>
      <c r="D14" s="6" t="s">
        <v>30</v>
      </c>
      <c r="E14" s="27">
        <v>160000</v>
      </c>
      <c r="F14" s="27">
        <v>100000</v>
      </c>
      <c r="G14" s="27"/>
      <c r="H14" s="27">
        <v>260000</v>
      </c>
    </row>
    <row r="15" spans="1:8" ht="12.75">
      <c r="A15" s="19"/>
      <c r="B15" s="20"/>
      <c r="E15" s="27"/>
      <c r="F15" s="27"/>
      <c r="G15" s="27"/>
      <c r="H15" s="27"/>
    </row>
    <row r="16" spans="1:8" s="5" customFormat="1" ht="12.75">
      <c r="A16" s="19">
        <v>750</v>
      </c>
      <c r="B16" s="20"/>
      <c r="C16" s="19"/>
      <c r="D16" s="10" t="s">
        <v>34</v>
      </c>
      <c r="E16" s="26"/>
      <c r="F16" s="26">
        <f>F18</f>
        <v>4390</v>
      </c>
      <c r="G16" s="26">
        <f>G18</f>
        <v>3214</v>
      </c>
      <c r="H16" s="26">
        <f>E16+F16-G16</f>
        <v>1176</v>
      </c>
    </row>
    <row r="17" spans="1:8" ht="12.75">
      <c r="A17" s="19"/>
      <c r="B17" s="20"/>
      <c r="E17" s="27"/>
      <c r="F17" s="27"/>
      <c r="G17" s="27"/>
      <c r="H17" s="27"/>
    </row>
    <row r="18" spans="1:8" s="2" customFormat="1" ht="12.75">
      <c r="A18" s="21"/>
      <c r="B18" s="22">
        <v>75045</v>
      </c>
      <c r="C18" s="21"/>
      <c r="D18" s="7" t="s">
        <v>31</v>
      </c>
      <c r="E18" s="28">
        <f>SUM(E19:E22)</f>
        <v>46000</v>
      </c>
      <c r="F18" s="28">
        <f>SUM(F19:F22)</f>
        <v>4390</v>
      </c>
      <c r="G18" s="28">
        <f>SUM(G19:G22)</f>
        <v>3214</v>
      </c>
      <c r="H18" s="28">
        <f>E18+F18-G18</f>
        <v>47176</v>
      </c>
    </row>
    <row r="19" spans="1:8" s="2" customFormat="1" ht="12.75">
      <c r="A19" s="21"/>
      <c r="B19" s="22"/>
      <c r="C19" s="21"/>
      <c r="D19" s="7"/>
      <c r="E19" s="27"/>
      <c r="F19" s="27"/>
      <c r="G19" s="27"/>
      <c r="H19" s="27"/>
    </row>
    <row r="20" spans="3:8" ht="63.75">
      <c r="C20" s="12">
        <v>211</v>
      </c>
      <c r="D20" s="6" t="s">
        <v>32</v>
      </c>
      <c r="E20" s="27">
        <v>32000</v>
      </c>
      <c r="F20" s="27"/>
      <c r="G20" s="27">
        <v>3214</v>
      </c>
      <c r="H20" s="27">
        <f>E20+F20-G20</f>
        <v>28786</v>
      </c>
    </row>
    <row r="21" spans="5:8" ht="12.75">
      <c r="E21" s="27"/>
      <c r="F21" s="27"/>
      <c r="G21" s="27"/>
      <c r="H21" s="27"/>
    </row>
    <row r="22" spans="3:8" ht="63.75">
      <c r="C22" s="12">
        <v>212</v>
      </c>
      <c r="D22" s="6" t="s">
        <v>33</v>
      </c>
      <c r="E22" s="27">
        <v>14000</v>
      </c>
      <c r="F22" s="27">
        <f>1176+3214</f>
        <v>4390</v>
      </c>
      <c r="G22" s="27"/>
      <c r="H22" s="27">
        <f>E22+F22-G22</f>
        <v>18390</v>
      </c>
    </row>
    <row r="23" spans="1:8" ht="12.75">
      <c r="A23" s="19"/>
      <c r="B23" s="20"/>
      <c r="E23" s="27"/>
      <c r="F23" s="27"/>
      <c r="G23" s="27"/>
      <c r="H23" s="27"/>
    </row>
    <row r="24" spans="1:10" ht="12.75">
      <c r="A24" s="19">
        <v>758</v>
      </c>
      <c r="B24" s="20"/>
      <c r="C24" s="19"/>
      <c r="D24" s="10" t="s">
        <v>27</v>
      </c>
      <c r="E24" s="26"/>
      <c r="F24" s="26">
        <v>450000</v>
      </c>
      <c r="G24" s="26">
        <v>0</v>
      </c>
      <c r="H24" s="26">
        <v>2810017</v>
      </c>
      <c r="I24" s="5"/>
      <c r="J24" s="5"/>
    </row>
    <row r="25" spans="5:8" ht="12.75">
      <c r="E25" s="27"/>
      <c r="F25" s="27"/>
      <c r="G25" s="27"/>
      <c r="H25" s="27"/>
    </row>
    <row r="26" spans="1:8" ht="25.5">
      <c r="A26" s="21"/>
      <c r="B26" s="22">
        <v>75806</v>
      </c>
      <c r="C26" s="21"/>
      <c r="D26" s="7" t="s">
        <v>29</v>
      </c>
      <c r="E26" s="28">
        <v>2360017</v>
      </c>
      <c r="F26" s="28">
        <v>450000</v>
      </c>
      <c r="G26" s="28">
        <v>0</v>
      </c>
      <c r="H26" s="28">
        <v>2810017</v>
      </c>
    </row>
    <row r="27" spans="5:8" ht="12.75">
      <c r="E27" s="27"/>
      <c r="F27" s="27"/>
      <c r="G27" s="27"/>
      <c r="H27" s="27"/>
    </row>
    <row r="28" spans="3:8" ht="25.5">
      <c r="C28" s="12">
        <v>292</v>
      </c>
      <c r="D28" s="6" t="s">
        <v>28</v>
      </c>
      <c r="E28" s="27">
        <v>2360017</v>
      </c>
      <c r="F28" s="27">
        <v>450000</v>
      </c>
      <c r="G28" s="27"/>
      <c r="H28" s="27">
        <v>2810017</v>
      </c>
    </row>
    <row r="29" spans="1:8" ht="12.75">
      <c r="A29" s="19"/>
      <c r="B29" s="20"/>
      <c r="E29" s="27"/>
      <c r="F29" s="27"/>
      <c r="G29" s="27"/>
      <c r="H29" s="27"/>
    </row>
    <row r="30" spans="1:8" s="5" customFormat="1" ht="12.75">
      <c r="A30" s="19">
        <v>801</v>
      </c>
      <c r="B30" s="20"/>
      <c r="C30" s="19"/>
      <c r="D30" s="10" t="s">
        <v>4</v>
      </c>
      <c r="E30" s="26"/>
      <c r="F30" s="26">
        <f>F32</f>
        <v>11500</v>
      </c>
      <c r="G30" s="26">
        <f>G32</f>
        <v>0</v>
      </c>
      <c r="H30" s="26">
        <f>E30+F30-G30</f>
        <v>11500</v>
      </c>
    </row>
    <row r="31" spans="5:8" ht="12.75">
      <c r="E31" s="27"/>
      <c r="F31" s="27"/>
      <c r="G31" s="27"/>
      <c r="H31" s="27"/>
    </row>
    <row r="32" spans="1:8" s="2" customFormat="1" ht="12.75">
      <c r="A32" s="21"/>
      <c r="B32" s="22">
        <v>80130</v>
      </c>
      <c r="C32" s="21"/>
      <c r="D32" s="7" t="s">
        <v>12</v>
      </c>
      <c r="E32" s="28">
        <f>SUM(E34:E34)</f>
        <v>0</v>
      </c>
      <c r="F32" s="28">
        <f>SUM(F34:F34)</f>
        <v>11500</v>
      </c>
      <c r="G32" s="28">
        <f>SUM(G34:G34)</f>
        <v>0</v>
      </c>
      <c r="H32" s="28">
        <f>E32+F32-G32</f>
        <v>11500</v>
      </c>
    </row>
    <row r="33" spans="5:8" ht="12.75">
      <c r="E33" s="27"/>
      <c r="F33" s="27"/>
      <c r="G33" s="27"/>
      <c r="H33" s="27"/>
    </row>
    <row r="34" spans="3:8" ht="38.25">
      <c r="C34" s="23">
        <v>238</v>
      </c>
      <c r="D34" s="6" t="s">
        <v>26</v>
      </c>
      <c r="E34" s="27">
        <v>0</v>
      </c>
      <c r="F34" s="27">
        <v>11500</v>
      </c>
      <c r="G34" s="27"/>
      <c r="H34" s="27">
        <f>E34+F34-G34</f>
        <v>11500</v>
      </c>
    </row>
    <row r="35" spans="5:8" ht="12.75">
      <c r="E35" s="26"/>
      <c r="F35" s="26"/>
      <c r="G35" s="26"/>
      <c r="H35" s="27"/>
    </row>
    <row r="36" spans="1:8" s="5" customFormat="1" ht="12.75">
      <c r="A36" s="19">
        <v>853</v>
      </c>
      <c r="B36" s="20"/>
      <c r="C36" s="19"/>
      <c r="D36" s="10" t="s">
        <v>0</v>
      </c>
      <c r="E36" s="26"/>
      <c r="F36" s="26">
        <f>F38+F42</f>
        <v>73430</v>
      </c>
      <c r="G36" s="26">
        <f>G38+G42</f>
        <v>0</v>
      </c>
      <c r="H36" s="26">
        <f>E36+F36-G36</f>
        <v>73430</v>
      </c>
    </row>
    <row r="37" spans="5:8" ht="12.75">
      <c r="E37" s="27"/>
      <c r="F37" s="27"/>
      <c r="G37" s="27"/>
      <c r="H37" s="27"/>
    </row>
    <row r="38" spans="1:8" s="2" customFormat="1" ht="25.5">
      <c r="A38" s="21"/>
      <c r="B38" s="22">
        <v>85301</v>
      </c>
      <c r="C38" s="21"/>
      <c r="D38" s="7" t="s">
        <v>1</v>
      </c>
      <c r="E38" s="28">
        <f>SUM(E39:E41)</f>
        <v>1080063</v>
      </c>
      <c r="F38" s="28">
        <f>SUM(F39:F41)</f>
        <v>15030</v>
      </c>
      <c r="G38" s="28">
        <f>SUM(G39:G41)</f>
        <v>0</v>
      </c>
      <c r="H38" s="28">
        <f>E38+F38-G38</f>
        <v>1095093</v>
      </c>
    </row>
    <row r="39" spans="5:8" ht="12.75">
      <c r="E39" s="27"/>
      <c r="F39" s="27"/>
      <c r="G39" s="27"/>
      <c r="H39" s="27"/>
    </row>
    <row r="40" spans="3:8" ht="38.25">
      <c r="C40" s="12">
        <v>213</v>
      </c>
      <c r="D40" s="6" t="s">
        <v>11</v>
      </c>
      <c r="E40" s="27">
        <v>1080063</v>
      </c>
      <c r="F40" s="27">
        <v>15030</v>
      </c>
      <c r="G40" s="27"/>
      <c r="H40" s="27">
        <f>E40+F40-G40</f>
        <v>1095093</v>
      </c>
    </row>
    <row r="41" spans="5:8" ht="12.75">
      <c r="E41" s="27"/>
      <c r="F41" s="27"/>
      <c r="G41" s="27"/>
      <c r="H41" s="27"/>
    </row>
    <row r="42" spans="1:8" s="2" customFormat="1" ht="12.75">
      <c r="A42" s="21"/>
      <c r="B42" s="22">
        <v>85304</v>
      </c>
      <c r="C42" s="21"/>
      <c r="D42" s="7" t="s">
        <v>2</v>
      </c>
      <c r="E42" s="28">
        <f>SUM(E43:E44)</f>
        <v>1203700</v>
      </c>
      <c r="F42" s="28">
        <f>SUM(F43:F44)</f>
        <v>58400</v>
      </c>
      <c r="G42" s="28">
        <f>SUM(G43:G44)</f>
        <v>0</v>
      </c>
      <c r="H42" s="28">
        <f>E42+F42-G42</f>
        <v>1262100</v>
      </c>
    </row>
    <row r="43" spans="1:8" s="2" customFormat="1" ht="12.75">
      <c r="A43" s="21"/>
      <c r="B43" s="22"/>
      <c r="C43" s="21"/>
      <c r="D43" s="7"/>
      <c r="E43" s="27"/>
      <c r="F43" s="27"/>
      <c r="G43" s="27"/>
      <c r="H43" s="27"/>
    </row>
    <row r="44" spans="1:8" s="2" customFormat="1" ht="38.25">
      <c r="A44" s="21"/>
      <c r="B44" s="22"/>
      <c r="C44" s="12">
        <v>213</v>
      </c>
      <c r="D44" s="6" t="s">
        <v>11</v>
      </c>
      <c r="E44" s="27">
        <v>1203700</v>
      </c>
      <c r="F44" s="27">
        <v>58400</v>
      </c>
      <c r="G44" s="27"/>
      <c r="H44" s="27">
        <f>E44+F44-G44</f>
        <v>1262100</v>
      </c>
    </row>
    <row r="45" spans="5:8" ht="12.75">
      <c r="E45" s="27"/>
      <c r="F45" s="27"/>
      <c r="G45" s="27"/>
      <c r="H45" s="27"/>
    </row>
    <row r="46" spans="1:8" s="5" customFormat="1" ht="25.5">
      <c r="A46" s="19">
        <v>854</v>
      </c>
      <c r="B46" s="20"/>
      <c r="C46" s="19"/>
      <c r="D46" s="10" t="s">
        <v>5</v>
      </c>
      <c r="E46" s="26">
        <f>E48+E52</f>
        <v>0</v>
      </c>
      <c r="F46" s="26">
        <f>F48+F52</f>
        <v>34970</v>
      </c>
      <c r="G46" s="26">
        <f>G48+G52</f>
        <v>0</v>
      </c>
      <c r="H46" s="26">
        <f>E46+F46-G46</f>
        <v>34970</v>
      </c>
    </row>
    <row r="47" spans="1:8" s="5" customFormat="1" ht="12.75">
      <c r="A47" s="19"/>
      <c r="B47" s="20"/>
      <c r="C47" s="19"/>
      <c r="D47" s="10"/>
      <c r="E47" s="26"/>
      <c r="F47" s="26"/>
      <c r="G47" s="26"/>
      <c r="H47" s="27"/>
    </row>
    <row r="48" spans="2:8" ht="38.25">
      <c r="B48" s="22">
        <v>85412</v>
      </c>
      <c r="D48" s="7" t="s">
        <v>22</v>
      </c>
      <c r="E48" s="28">
        <f>SUM(E49:E50)</f>
        <v>0</v>
      </c>
      <c r="F48" s="28">
        <f>SUM(F49:F50)</f>
        <v>31470</v>
      </c>
      <c r="G48" s="28">
        <f>SUM(G49:G50)</f>
        <v>0</v>
      </c>
      <c r="H48" s="28">
        <f>E48+F48-G48</f>
        <v>31470</v>
      </c>
    </row>
    <row r="49" spans="2:8" ht="12.75">
      <c r="B49" s="22"/>
      <c r="E49" s="27"/>
      <c r="F49" s="27"/>
      <c r="G49" s="27"/>
      <c r="H49" s="27"/>
    </row>
    <row r="50" spans="3:8" ht="76.5">
      <c r="C50" s="12">
        <v>270</v>
      </c>
      <c r="D50" s="6" t="s">
        <v>25</v>
      </c>
      <c r="E50" s="27"/>
      <c r="F50" s="27">
        <v>31470</v>
      </c>
      <c r="G50" s="27"/>
      <c r="H50" s="27">
        <f>E50+F50-G50</f>
        <v>31470</v>
      </c>
    </row>
    <row r="51" spans="5:8" ht="12.75">
      <c r="E51" s="27"/>
      <c r="F51" s="27"/>
      <c r="G51" s="27"/>
      <c r="H51" s="27"/>
    </row>
    <row r="52" spans="1:8" s="2" customFormat="1" ht="12.75">
      <c r="A52" s="21"/>
      <c r="B52" s="22">
        <v>85415</v>
      </c>
      <c r="C52" s="21"/>
      <c r="D52" s="7" t="s">
        <v>18</v>
      </c>
      <c r="E52" s="28">
        <f>SUM(E53:E54)</f>
        <v>0</v>
      </c>
      <c r="F52" s="28">
        <f>SUM(F53:F54)</f>
        <v>3500</v>
      </c>
      <c r="G52" s="28">
        <f>SUM(G53:G54)</f>
        <v>0</v>
      </c>
      <c r="H52" s="28">
        <f>E52+F52-G52</f>
        <v>3500</v>
      </c>
    </row>
    <row r="53" spans="1:8" s="2" customFormat="1" ht="12.75">
      <c r="A53" s="21"/>
      <c r="B53" s="22"/>
      <c r="C53" s="21"/>
      <c r="D53" s="7"/>
      <c r="E53" s="28"/>
      <c r="F53" s="28"/>
      <c r="G53" s="28"/>
      <c r="H53" s="28"/>
    </row>
    <row r="54" spans="3:8" ht="76.5">
      <c r="C54" s="12">
        <v>270</v>
      </c>
      <c r="D54" s="6" t="s">
        <v>25</v>
      </c>
      <c r="E54" s="27"/>
      <c r="F54" s="27">
        <v>3500</v>
      </c>
      <c r="G54" s="27"/>
      <c r="H54" s="27">
        <f>E54+F54-G54</f>
        <v>3500</v>
      </c>
    </row>
    <row r="55" spans="1:8" s="2" customFormat="1" ht="12.75">
      <c r="A55" s="21"/>
      <c r="B55" s="22"/>
      <c r="C55" s="12"/>
      <c r="D55" s="6"/>
      <c r="E55" s="27"/>
      <c r="F55" s="27"/>
      <c r="G55" s="27"/>
      <c r="H55" s="27"/>
    </row>
    <row r="56" spans="1:8" s="2" customFormat="1" ht="25.5">
      <c r="A56" s="19">
        <v>921</v>
      </c>
      <c r="B56" s="22"/>
      <c r="C56" s="12"/>
      <c r="D56" s="10" t="s">
        <v>23</v>
      </c>
      <c r="E56" s="26">
        <f>SUM(E58)</f>
        <v>0</v>
      </c>
      <c r="F56" s="26">
        <f>SUM(F58)</f>
        <v>40308</v>
      </c>
      <c r="G56" s="26">
        <f>SUM(G58)</f>
        <v>0</v>
      </c>
      <c r="H56" s="26">
        <f>E56+F56-G56</f>
        <v>40308</v>
      </c>
    </row>
    <row r="57" spans="1:8" s="2" customFormat="1" ht="12.75">
      <c r="A57" s="19"/>
      <c r="B57" s="22"/>
      <c r="C57" s="12"/>
      <c r="D57" s="10"/>
      <c r="E57" s="27"/>
      <c r="F57" s="27"/>
      <c r="G57" s="27"/>
      <c r="H57" s="27"/>
    </row>
    <row r="58" spans="1:8" s="2" customFormat="1" ht="12.75">
      <c r="A58" s="19"/>
      <c r="B58" s="22">
        <v>92195</v>
      </c>
      <c r="C58" s="12"/>
      <c r="D58" s="7" t="s">
        <v>10</v>
      </c>
      <c r="E58" s="28">
        <f>SUM(E61:E63)</f>
        <v>0</v>
      </c>
      <c r="F58" s="28">
        <f>SUM(F61:F63)</f>
        <v>40308</v>
      </c>
      <c r="G58" s="28">
        <f>SUM(G61:G63)</f>
        <v>0</v>
      </c>
      <c r="H58" s="28">
        <f>E58+F58-G58</f>
        <v>40308</v>
      </c>
    </row>
    <row r="59" spans="1:8" s="2" customFormat="1" ht="12.75">
      <c r="A59" s="19"/>
      <c r="B59" s="22"/>
      <c r="C59" s="12"/>
      <c r="D59" s="7"/>
      <c r="E59" s="28"/>
      <c r="F59" s="28"/>
      <c r="G59" s="28"/>
      <c r="H59" s="28"/>
    </row>
    <row r="60" spans="1:8" s="2" customFormat="1" ht="12.75">
      <c r="A60" s="19"/>
      <c r="B60" s="22"/>
      <c r="C60" s="12"/>
      <c r="D60" s="7"/>
      <c r="E60" s="28"/>
      <c r="F60" s="28"/>
      <c r="G60" s="28"/>
      <c r="H60" s="28"/>
    </row>
    <row r="61" spans="3:8" ht="76.5">
      <c r="C61" s="12">
        <v>270</v>
      </c>
      <c r="D61" s="6" t="s">
        <v>25</v>
      </c>
      <c r="E61" s="27"/>
      <c r="F61" s="27">
        <v>39155</v>
      </c>
      <c r="G61" s="27"/>
      <c r="H61" s="27">
        <f>E61+F61-G61</f>
        <v>39155</v>
      </c>
    </row>
    <row r="62" spans="1:8" s="2" customFormat="1" ht="12.75">
      <c r="A62" s="19"/>
      <c r="B62" s="22"/>
      <c r="C62" s="12"/>
      <c r="D62" s="7"/>
      <c r="E62" s="27"/>
      <c r="F62" s="27"/>
      <c r="G62" s="27"/>
      <c r="H62" s="27"/>
    </row>
    <row r="63" spans="1:8" s="2" customFormat="1" ht="63.75">
      <c r="A63" s="21"/>
      <c r="B63" s="22"/>
      <c r="C63" s="12">
        <v>212</v>
      </c>
      <c r="D63" s="6" t="s">
        <v>24</v>
      </c>
      <c r="E63" s="21"/>
      <c r="F63" s="12">
        <v>1153</v>
      </c>
      <c r="G63" s="21"/>
      <c r="H63" s="27">
        <f>E63+F63-G63</f>
        <v>1153</v>
      </c>
    </row>
    <row r="64" spans="1:8" s="5" customFormat="1" ht="21" customHeight="1">
      <c r="A64" s="19"/>
      <c r="B64" s="20"/>
      <c r="C64" s="19"/>
      <c r="D64" s="10" t="s">
        <v>3</v>
      </c>
      <c r="E64" s="26">
        <f>E36+E30+E46+E8+E56+E24</f>
        <v>0</v>
      </c>
      <c r="F64" s="26">
        <f>F36+F30+F46+F8+F56+F24</f>
        <v>710208</v>
      </c>
      <c r="G64" s="26">
        <f>G36+G30+G46+G8+G56+G24</f>
        <v>22281</v>
      </c>
      <c r="H64" s="26">
        <f>E64+F64-G64</f>
        <v>687927</v>
      </c>
    </row>
    <row r="65" spans="5:7" ht="12.75">
      <c r="E65" s="27"/>
      <c r="F65" s="27"/>
      <c r="G65" s="2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Your User Name</cp:lastModifiedBy>
  <cp:lastPrinted>2003-06-06T13:03:55Z</cp:lastPrinted>
  <dcterms:created xsi:type="dcterms:W3CDTF">2000-10-24T20:52:35Z</dcterms:created>
  <dcterms:modified xsi:type="dcterms:W3CDTF">2003-06-25T08:39:05Z</dcterms:modified>
  <cp:category/>
  <cp:version/>
  <cp:contentType/>
  <cp:contentStatus/>
</cp:coreProperties>
</file>