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475" windowHeight="7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<sst xmlns="http://schemas.openxmlformats.org/spreadsheetml/2006/main" count="109" uniqueCount="74">
  <si>
    <t>.010</t>
  </si>
  <si>
    <t>.01005</t>
  </si>
  <si>
    <t>.020</t>
  </si>
  <si>
    <t>ROLNICTWO I ŁOWIECTWO</t>
  </si>
  <si>
    <t>LEŚNICTWO</t>
  </si>
  <si>
    <t>GOSPODARKA MIESZKANIOWA</t>
  </si>
  <si>
    <t>Gospodarka gruntami i nieruchomościami</t>
  </si>
  <si>
    <t>DZIAŁALNOŚĆ USŁUGOWA</t>
  </si>
  <si>
    <t>Prace geodezyjne i kartograficzne</t>
  </si>
  <si>
    <t>Nadzór budowlany</t>
  </si>
  <si>
    <t>ADMINISTRACJA PUBLICZNA</t>
  </si>
  <si>
    <t>Urzędy Wojewódzkie</t>
  </si>
  <si>
    <t>Komisje poborowe</t>
  </si>
  <si>
    <t>OCHRONA ZDROWIA</t>
  </si>
  <si>
    <t>OPIEKA SPOŁECZNA</t>
  </si>
  <si>
    <t>Placówki opiekuńczo - wychowawcze</t>
  </si>
  <si>
    <t>Domy Pomocy Społecznej</t>
  </si>
  <si>
    <t>Rodziny zastępcze</t>
  </si>
  <si>
    <t>OSOBOWOŚCI PRAWNEJ</t>
  </si>
  <si>
    <t>I OD INNYCH JEDNOSTEK NIE POSIADAJĄCYCH</t>
  </si>
  <si>
    <t>RÓŻNE ROZLICZENIA</t>
  </si>
  <si>
    <t>samorządu terytorialnego</t>
  </si>
  <si>
    <t>RAZEM</t>
  </si>
  <si>
    <t>OŚWIATA I WYCHOWANIE</t>
  </si>
  <si>
    <t>Licea ogólnokształcące</t>
  </si>
  <si>
    <t>EDUKACYJNA OPIEKA WYCHOWAWCZA</t>
  </si>
  <si>
    <t>Internaty i bursy szkolne</t>
  </si>
  <si>
    <t>Starostwo Powiatowe</t>
  </si>
  <si>
    <t>Wpływy z opłaty komunikacyjnej</t>
  </si>
  <si>
    <t>Pozostałe odsetki</t>
  </si>
  <si>
    <t>Podatek dochodowy od osób fizycznych</t>
  </si>
  <si>
    <t>Subwencje ogólne z budżetu państwa</t>
  </si>
  <si>
    <t>Wpływy z usług</t>
  </si>
  <si>
    <t>Różne rozliczenia finansowe</t>
  </si>
  <si>
    <t>Dz.</t>
  </si>
  <si>
    <t>Prace urządzeniowe na potrzeby rolnictwa</t>
  </si>
  <si>
    <t>budżetu państwa</t>
  </si>
  <si>
    <t>WYSZCZEGÓLNIENIE DOCHODU BUDŻETOWEGO</t>
  </si>
  <si>
    <t>R.</t>
  </si>
  <si>
    <t>Część wyrównawcza sub. ogólnej dla powiatów</t>
  </si>
  <si>
    <t xml:space="preserve">Część oświatowa subw. ogólnej dla jednostek </t>
  </si>
  <si>
    <t>Udziały powiatów  w pod. stanowiących doch.</t>
  </si>
  <si>
    <t xml:space="preserve">DOCHODY OD OSÓB PRAWN. , OSÓB FIZYCZNYCH </t>
  </si>
  <si>
    <t>P.</t>
  </si>
  <si>
    <t>Zesp. do spraw orzekania o stopniu niepełnosp.</t>
  </si>
  <si>
    <t>Szkoły artystyczne</t>
  </si>
  <si>
    <t xml:space="preserve">Dotacje celowe otrzymane  z budżetu państwa na realizację zadań własnych powiatu </t>
  </si>
  <si>
    <t>.02001</t>
  </si>
  <si>
    <t>Gospodarka leśna</t>
  </si>
  <si>
    <t>Szkoły zawodowe</t>
  </si>
  <si>
    <t xml:space="preserve">Wpływy z tytułu pomocy finansowej  udzielonej między jednostkami samorządu terytorialnego  na dofinansowanie  własnych zadań bieżących </t>
  </si>
  <si>
    <t xml:space="preserve">Środki na finansowanie własnych zadań bieżących gmin ( związków gmin ) , powiatów    ( związków powiatów ) , samorządów województw , pozyskane z innych źródeł </t>
  </si>
  <si>
    <t xml:space="preserve">Dotacje celowe otrzymane  z budżetu państwa na zadania bieżące  z zakresu administracji rządowej oraz inne zadania zlecone ustawami realizowane przez powiat </t>
  </si>
  <si>
    <t xml:space="preserve">Dochody z najmu i dzierżawy  składników majątkowych  Skarbu Państwa , jednostek samorządu terytorialnego lub innych jednostek zaliczanych do sektora finansów publicznych  oraz innych  umów o podobnym charakterze </t>
  </si>
  <si>
    <t xml:space="preserve">Wpływy  do  budżetu  części  zysku  gospodarstwa  pomocniczego </t>
  </si>
  <si>
    <t>Składki  na  ubezpieczenia  zdrowotne  oraz  świadczenia dla osób nie objętych obowiązkiem ubez. społ.</t>
  </si>
  <si>
    <t>.0750</t>
  </si>
  <si>
    <t xml:space="preserve">POZOSTAŁE  ZADANIA  W  ZAKRESIE  POLITYKI  SPOŁECZNEJ </t>
  </si>
  <si>
    <t>PROGNOZOWANE DOCHODY BUDŻETOWE - 2004 ROK .</t>
  </si>
  <si>
    <t>.0920</t>
  </si>
  <si>
    <t>.0830</t>
  </si>
  <si>
    <t>.0010</t>
  </si>
  <si>
    <t>.0020</t>
  </si>
  <si>
    <t xml:space="preserve">Podatek dochodowy od osób prawnych </t>
  </si>
  <si>
    <t xml:space="preserve">Część równoważąca  subw. ogólnej dla powiatów </t>
  </si>
  <si>
    <t xml:space="preserve">DOCHODY  BUDŻETOWE  NA  2004  ROK  </t>
  </si>
  <si>
    <t>.0420</t>
  </si>
  <si>
    <t>.0970</t>
  </si>
  <si>
    <t xml:space="preserve">Wpływy  z  różnych  dochodów </t>
  </si>
  <si>
    <t>Dochody  jednostek  samorządu  terytorialnego  związane   z  realizacją zadań  z  zakresu  administracji rządowej oraz innych zadań zleconych ustawami</t>
  </si>
  <si>
    <t xml:space="preserve">Dotacje celowe przekazane z budżetu państwa   na  zadania bieżące realizowane przez powiat  na podstawie porozumień  z organami administracji rządowej </t>
  </si>
  <si>
    <t xml:space="preserve">Powiatowe  Urzędy  Pracy  </t>
  </si>
  <si>
    <t xml:space="preserve">Załącznik  nr  1  do  uchwały  nr XI/72/2004 Rady   Powiatu  Toruńskiego </t>
  </si>
  <si>
    <t>w  sprawie  Budżetu  Powiatu  Toruńskiego  na  rok  2004  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</si>
</sst>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7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u val="single"/>
      <sz val="9"/>
      <name val="Arial CE"/>
      <family val="2"/>
    </font>
    <font>
      <u val="single"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u val="single"/>
      <sz val="8"/>
      <name val="Arial CE"/>
      <family val="2"/>
    </font>
    <font>
      <u val="single"/>
      <sz val="8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u val="single"/>
      <sz val="11"/>
      <name val="Arial CE"/>
      <family val="2"/>
    </font>
    <font>
      <u val="single"/>
      <sz val="11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10" fillId="0" borderId="1" xfId="0" applyFont="1" applyFill="1" applyBorder="1" applyAlignment="1">
      <alignment/>
    </xf>
    <xf numFmtId="0" fontId="10" fillId="0" borderId="1" xfId="0" applyFont="1" applyFill="1" applyBorder="1" applyAlignment="1">
      <alignment wrapText="1"/>
    </xf>
    <xf numFmtId="0" fontId="9" fillId="0" borderId="2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9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0" fontId="10" fillId="0" borderId="0" xfId="0" applyFont="1" applyAlignment="1">
      <alignment horizontal="right"/>
    </xf>
    <xf numFmtId="0" fontId="7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right"/>
    </xf>
    <xf numFmtId="0" fontId="8" fillId="0" borderId="0" xfId="0" applyFont="1" applyAlignment="1">
      <alignment wrapText="1"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4" fillId="0" borderId="1" xfId="0" applyFont="1" applyFill="1" applyBorder="1" applyAlignment="1">
      <alignment wrapText="1"/>
    </xf>
    <xf numFmtId="3" fontId="15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7" fillId="0" borderId="0" xfId="0" applyFont="1" applyAlignment="1">
      <alignment wrapText="1"/>
    </xf>
    <xf numFmtId="3" fontId="14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160"/>
  <sheetViews>
    <sheetView tabSelected="1" workbookViewId="0" topLeftCell="A1">
      <selection activeCell="D2" sqref="D2"/>
    </sheetView>
  </sheetViews>
  <sheetFormatPr defaultColWidth="9.00390625" defaultRowHeight="12.75"/>
  <cols>
    <col min="1" max="1" width="4.00390625" style="14" bestFit="1" customWidth="1"/>
    <col min="2" max="2" width="5.75390625" style="15" bestFit="1" customWidth="1"/>
    <col min="3" max="3" width="4.375" style="14" bestFit="1" customWidth="1"/>
    <col min="4" max="4" width="46.75390625" style="8" customWidth="1"/>
    <col min="5" max="5" width="23.625" style="38" customWidth="1"/>
    <col min="6" max="16384" width="9.125" style="1" customWidth="1"/>
  </cols>
  <sheetData>
    <row r="1" ht="24.75" customHeight="1">
      <c r="D1" s="30" t="s">
        <v>72</v>
      </c>
    </row>
    <row r="2" ht="14.25">
      <c r="D2" s="30" t="s">
        <v>73</v>
      </c>
    </row>
    <row r="4" ht="25.5">
      <c r="D4" s="29" t="s">
        <v>58</v>
      </c>
    </row>
    <row r="5" spans="1:247" s="4" customFormat="1" ht="15" thickBot="1">
      <c r="A5" s="16"/>
      <c r="B5" s="17"/>
      <c r="C5" s="16"/>
      <c r="D5" s="10"/>
      <c r="E5" s="39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</row>
    <row r="6" spans="1:247" s="2" customFormat="1" ht="45.75" thickBot="1">
      <c r="A6" s="18" t="s">
        <v>34</v>
      </c>
      <c r="B6" s="19" t="s">
        <v>38</v>
      </c>
      <c r="C6" s="18" t="s">
        <v>43</v>
      </c>
      <c r="D6" s="11" t="s">
        <v>37</v>
      </c>
      <c r="E6" s="40" t="s">
        <v>65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</row>
    <row r="7" spans="1:247" ht="14.25">
      <c r="A7" s="20"/>
      <c r="B7" s="17"/>
      <c r="C7" s="16"/>
      <c r="D7" s="10"/>
      <c r="E7" s="39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</row>
    <row r="8" spans="1:247" s="4" customFormat="1" ht="14.25">
      <c r="A8" s="16"/>
      <c r="B8" s="17"/>
      <c r="C8" s="16"/>
      <c r="D8" s="10"/>
      <c r="E8" s="3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</row>
    <row r="9" spans="1:5" s="5" customFormat="1" ht="15">
      <c r="A9" s="21" t="s">
        <v>0</v>
      </c>
      <c r="B9" s="22"/>
      <c r="C9" s="21"/>
      <c r="D9" s="12" t="s">
        <v>3</v>
      </c>
      <c r="E9" s="41">
        <f>E11</f>
        <v>40000</v>
      </c>
    </row>
    <row r="10" ht="14.25">
      <c r="E10" s="42"/>
    </row>
    <row r="11" spans="1:5" s="2" customFormat="1" ht="15">
      <c r="A11" s="23"/>
      <c r="B11" s="24" t="s">
        <v>1</v>
      </c>
      <c r="C11" s="23"/>
      <c r="D11" s="9" t="s">
        <v>35</v>
      </c>
      <c r="E11" s="43">
        <f>SUM(E12:E13)</f>
        <v>40000</v>
      </c>
    </row>
    <row r="12" ht="14.25">
      <c r="E12" s="42"/>
    </row>
    <row r="13" spans="3:5" ht="51">
      <c r="C13" s="14">
        <v>2110</v>
      </c>
      <c r="D13" s="8" t="s">
        <v>52</v>
      </c>
      <c r="E13" s="42">
        <v>40000</v>
      </c>
    </row>
    <row r="14" ht="14.25">
      <c r="E14" s="42"/>
    </row>
    <row r="15" spans="1:5" s="5" customFormat="1" ht="15">
      <c r="A15" s="21" t="s">
        <v>2</v>
      </c>
      <c r="B15" s="22"/>
      <c r="C15" s="21"/>
      <c r="D15" s="12" t="s">
        <v>4</v>
      </c>
      <c r="E15" s="41">
        <f>E17</f>
        <v>236190</v>
      </c>
    </row>
    <row r="16" spans="1:5" s="5" customFormat="1" ht="14.25">
      <c r="A16" s="21"/>
      <c r="B16" s="22"/>
      <c r="C16" s="21"/>
      <c r="D16" s="12"/>
      <c r="E16" s="44"/>
    </row>
    <row r="17" spans="1:5" s="5" customFormat="1" ht="15">
      <c r="A17" s="21"/>
      <c r="B17" s="24" t="s">
        <v>47</v>
      </c>
      <c r="C17" s="23"/>
      <c r="D17" s="13" t="s">
        <v>48</v>
      </c>
      <c r="E17" s="43">
        <f>SUM(E19:E19)</f>
        <v>236190</v>
      </c>
    </row>
    <row r="18" spans="1:5" s="5" customFormat="1" ht="15">
      <c r="A18" s="21"/>
      <c r="B18" s="24"/>
      <c r="C18" s="23"/>
      <c r="D18" s="13"/>
      <c r="E18" s="43"/>
    </row>
    <row r="19" spans="3:5" ht="51">
      <c r="C19" s="25">
        <v>2700</v>
      </c>
      <c r="D19" s="8" t="s">
        <v>51</v>
      </c>
      <c r="E19" s="42">
        <v>236190</v>
      </c>
    </row>
    <row r="20" spans="1:5" s="6" customFormat="1" ht="14.25">
      <c r="A20" s="26"/>
      <c r="B20" s="27"/>
      <c r="C20" s="14"/>
      <c r="D20" s="8"/>
      <c r="E20" s="42"/>
    </row>
    <row r="21" spans="1:5" s="5" customFormat="1" ht="15">
      <c r="A21" s="21">
        <v>700</v>
      </c>
      <c r="B21" s="22"/>
      <c r="C21" s="21"/>
      <c r="D21" s="12" t="s">
        <v>5</v>
      </c>
      <c r="E21" s="41">
        <f>SUM(E22:E23)</f>
        <v>144900</v>
      </c>
    </row>
    <row r="22" ht="14.25">
      <c r="E22" s="42"/>
    </row>
    <row r="23" spans="1:5" s="2" customFormat="1" ht="15">
      <c r="A23" s="23"/>
      <c r="B23" s="24">
        <v>70005</v>
      </c>
      <c r="C23" s="23"/>
      <c r="D23" s="9" t="s">
        <v>6</v>
      </c>
      <c r="E23" s="43">
        <f>SUM(E25:E29)</f>
        <v>144900</v>
      </c>
    </row>
    <row r="24" spans="1:5" s="2" customFormat="1" ht="15">
      <c r="A24" s="23"/>
      <c r="B24" s="24"/>
      <c r="C24" s="23"/>
      <c r="D24" s="9"/>
      <c r="E24" s="43"/>
    </row>
    <row r="25" spans="3:5" ht="63.75">
      <c r="C25" s="14" t="s">
        <v>56</v>
      </c>
      <c r="D25" s="8" t="s">
        <v>53</v>
      </c>
      <c r="E25" s="42">
        <v>58000</v>
      </c>
    </row>
    <row r="26" ht="14.25">
      <c r="E26" s="42"/>
    </row>
    <row r="27" spans="3:5" ht="51">
      <c r="C27" s="14">
        <v>2110</v>
      </c>
      <c r="D27" s="8" t="s">
        <v>52</v>
      </c>
      <c r="E27" s="42">
        <v>8000</v>
      </c>
    </row>
    <row r="28" ht="14.25">
      <c r="E28" s="42"/>
    </row>
    <row r="29" spans="3:5" ht="51">
      <c r="C29" s="14">
        <v>2360</v>
      </c>
      <c r="D29" s="8" t="s">
        <v>69</v>
      </c>
      <c r="E29" s="42">
        <f>77600+1300</f>
        <v>78900</v>
      </c>
    </row>
    <row r="30" ht="14.25">
      <c r="E30" s="42"/>
    </row>
    <row r="31" spans="1:5" s="5" customFormat="1" ht="15">
      <c r="A31" s="21">
        <v>710</v>
      </c>
      <c r="B31" s="22"/>
      <c r="C31" s="21"/>
      <c r="D31" s="12" t="s">
        <v>7</v>
      </c>
      <c r="E31" s="41">
        <f>E37+E33</f>
        <v>168500</v>
      </c>
    </row>
    <row r="32" ht="14.25">
      <c r="E32" s="42"/>
    </row>
    <row r="33" spans="1:5" s="2" customFormat="1" ht="15">
      <c r="A33" s="23"/>
      <c r="B33" s="24">
        <v>71013</v>
      </c>
      <c r="C33" s="23"/>
      <c r="D33" s="9" t="s">
        <v>8</v>
      </c>
      <c r="E33" s="43">
        <f>SUM(E34:E35)</f>
        <v>25000</v>
      </c>
    </row>
    <row r="34" ht="14.25">
      <c r="E34" s="42"/>
    </row>
    <row r="35" spans="3:5" ht="51">
      <c r="C35" s="14">
        <v>2110</v>
      </c>
      <c r="D35" s="8" t="s">
        <v>52</v>
      </c>
      <c r="E35" s="42">
        <v>25000</v>
      </c>
    </row>
    <row r="36" ht="14.25">
      <c r="E36" s="42"/>
    </row>
    <row r="37" spans="1:5" s="2" customFormat="1" ht="15">
      <c r="A37" s="23"/>
      <c r="B37" s="24">
        <v>71015</v>
      </c>
      <c r="C37" s="23"/>
      <c r="D37" s="9" t="s">
        <v>9</v>
      </c>
      <c r="E37" s="43">
        <f>SUM(E38:E40)</f>
        <v>143500</v>
      </c>
    </row>
    <row r="38" spans="1:5" s="2" customFormat="1" ht="14.25">
      <c r="A38" s="23"/>
      <c r="B38" s="24"/>
      <c r="C38" s="23"/>
      <c r="D38" s="9"/>
      <c r="E38" s="42"/>
    </row>
    <row r="39" spans="1:5" s="2" customFormat="1" ht="51">
      <c r="A39" s="23"/>
      <c r="B39" s="24"/>
      <c r="C39" s="14">
        <v>2110</v>
      </c>
      <c r="D39" s="8" t="s">
        <v>52</v>
      </c>
      <c r="E39" s="42">
        <v>143500</v>
      </c>
    </row>
    <row r="40" spans="1:5" s="2" customFormat="1" ht="14.25">
      <c r="A40" s="23"/>
      <c r="B40" s="24"/>
      <c r="C40" s="14"/>
      <c r="D40" s="8"/>
      <c r="E40" s="42"/>
    </row>
    <row r="41" spans="1:5" s="5" customFormat="1" ht="15">
      <c r="A41" s="21">
        <v>750</v>
      </c>
      <c r="B41" s="22"/>
      <c r="C41" s="21"/>
      <c r="D41" s="12" t="s">
        <v>10</v>
      </c>
      <c r="E41" s="41">
        <f>E43+E47+E53</f>
        <v>1134700</v>
      </c>
    </row>
    <row r="42" ht="14.25">
      <c r="E42" s="42"/>
    </row>
    <row r="43" spans="1:5" s="2" customFormat="1" ht="15">
      <c r="A43" s="23"/>
      <c r="B43" s="24">
        <v>75011</v>
      </c>
      <c r="C43" s="23"/>
      <c r="D43" s="9" t="s">
        <v>11</v>
      </c>
      <c r="E43" s="43">
        <f>SUM(E44:E45)</f>
        <v>182700</v>
      </c>
    </row>
    <row r="44" ht="14.25">
      <c r="E44" s="42"/>
    </row>
    <row r="45" spans="3:5" ht="51">
      <c r="C45" s="14">
        <v>2110</v>
      </c>
      <c r="D45" s="8" t="s">
        <v>52</v>
      </c>
      <c r="E45" s="42">
        <v>182700</v>
      </c>
    </row>
    <row r="46" ht="14.25">
      <c r="E46" s="42"/>
    </row>
    <row r="47" spans="1:5" s="2" customFormat="1" ht="15">
      <c r="A47" s="23"/>
      <c r="B47" s="24">
        <v>75020</v>
      </c>
      <c r="C47" s="23"/>
      <c r="D47" s="9" t="s">
        <v>27</v>
      </c>
      <c r="E47" s="43">
        <f>SUM(E48:E51)</f>
        <v>900000</v>
      </c>
    </row>
    <row r="48" ht="14.25">
      <c r="E48" s="42"/>
    </row>
    <row r="49" spans="3:5" ht="14.25">
      <c r="C49" s="14" t="s">
        <v>66</v>
      </c>
      <c r="D49" s="8" t="s">
        <v>28</v>
      </c>
      <c r="E49" s="42">
        <v>800000</v>
      </c>
    </row>
    <row r="50" ht="14.25">
      <c r="E50" s="42"/>
    </row>
    <row r="51" spans="3:5" ht="63.75">
      <c r="C51" s="14" t="s">
        <v>56</v>
      </c>
      <c r="D51" s="8" t="s">
        <v>53</v>
      </c>
      <c r="E51" s="42">
        <v>100000</v>
      </c>
    </row>
    <row r="52" ht="14.25">
      <c r="E52" s="42"/>
    </row>
    <row r="53" spans="1:5" s="2" customFormat="1" ht="15">
      <c r="A53" s="23"/>
      <c r="B53" s="24">
        <v>75045</v>
      </c>
      <c r="C53" s="23"/>
      <c r="D53" s="9" t="s">
        <v>12</v>
      </c>
      <c r="E53" s="43">
        <f>SUM(E54:E57)</f>
        <v>52000</v>
      </c>
    </row>
    <row r="54" spans="1:5" s="2" customFormat="1" ht="14.25">
      <c r="A54" s="23"/>
      <c r="B54" s="24"/>
      <c r="C54" s="23"/>
      <c r="D54" s="9"/>
      <c r="E54" s="42"/>
    </row>
    <row r="55" spans="3:5" ht="51">
      <c r="C55" s="14">
        <v>2110</v>
      </c>
      <c r="D55" s="8" t="s">
        <v>52</v>
      </c>
      <c r="E55" s="42">
        <v>34000</v>
      </c>
    </row>
    <row r="56" ht="14.25">
      <c r="E56" s="42"/>
    </row>
    <row r="57" spans="3:5" ht="51">
      <c r="C57" s="14">
        <v>2120</v>
      </c>
      <c r="D57" s="8" t="s">
        <v>70</v>
      </c>
      <c r="E57" s="42">
        <v>18000</v>
      </c>
    </row>
    <row r="58" ht="14.25">
      <c r="E58" s="42"/>
    </row>
    <row r="59" spans="1:5" s="5" customFormat="1" ht="25.5">
      <c r="A59" s="21">
        <v>756</v>
      </c>
      <c r="B59" s="22"/>
      <c r="C59" s="21"/>
      <c r="D59" s="12" t="s">
        <v>42</v>
      </c>
      <c r="E59" s="44"/>
    </row>
    <row r="60" spans="1:5" s="5" customFormat="1" ht="14.25">
      <c r="A60" s="21"/>
      <c r="B60" s="22"/>
      <c r="C60" s="21"/>
      <c r="D60" s="12" t="s">
        <v>19</v>
      </c>
      <c r="E60" s="44"/>
    </row>
    <row r="61" spans="1:5" s="5" customFormat="1" ht="15">
      <c r="A61" s="21"/>
      <c r="B61" s="22"/>
      <c r="C61" s="21"/>
      <c r="D61" s="12" t="s">
        <v>18</v>
      </c>
      <c r="E61" s="41">
        <f>SUM(E62:E64)</f>
        <v>3350000</v>
      </c>
    </row>
    <row r="62" spans="1:5" s="5" customFormat="1" ht="14.25">
      <c r="A62" s="21"/>
      <c r="B62" s="22"/>
      <c r="C62" s="21"/>
      <c r="D62" s="12"/>
      <c r="E62" s="44"/>
    </row>
    <row r="63" spans="1:5" s="2" customFormat="1" ht="14.25">
      <c r="A63" s="23"/>
      <c r="B63" s="24">
        <v>75622</v>
      </c>
      <c r="C63" s="23"/>
      <c r="D63" s="9" t="s">
        <v>41</v>
      </c>
      <c r="E63" s="42"/>
    </row>
    <row r="64" spans="1:5" s="2" customFormat="1" ht="15">
      <c r="A64" s="23"/>
      <c r="B64" s="24"/>
      <c r="C64" s="23"/>
      <c r="D64" s="9" t="s">
        <v>36</v>
      </c>
      <c r="E64" s="43">
        <f>SUM(E66:E68)</f>
        <v>3350000</v>
      </c>
    </row>
    <row r="65" ht="14.25">
      <c r="E65" s="42"/>
    </row>
    <row r="66" spans="3:5" ht="14.25">
      <c r="C66" s="14" t="s">
        <v>61</v>
      </c>
      <c r="D66" s="8" t="s">
        <v>30</v>
      </c>
      <c r="E66" s="42">
        <v>3300000</v>
      </c>
    </row>
    <row r="67" ht="14.25">
      <c r="E67" s="42"/>
    </row>
    <row r="68" spans="3:5" ht="14.25">
      <c r="C68" s="14" t="s">
        <v>62</v>
      </c>
      <c r="D68" s="8" t="s">
        <v>63</v>
      </c>
      <c r="E68" s="42">
        <v>50000</v>
      </c>
    </row>
    <row r="69" ht="14.25">
      <c r="E69" s="42"/>
    </row>
    <row r="70" spans="1:5" s="5" customFormat="1" ht="15">
      <c r="A70" s="21">
        <v>758</v>
      </c>
      <c r="B70" s="22"/>
      <c r="C70" s="21"/>
      <c r="D70" s="12" t="s">
        <v>20</v>
      </c>
      <c r="E70" s="41">
        <f>E73+E77+E87+E83</f>
        <v>12468932</v>
      </c>
    </row>
    <row r="71" ht="14.25">
      <c r="E71" s="42"/>
    </row>
    <row r="72" spans="1:5" s="2" customFormat="1" ht="14.25">
      <c r="A72" s="23"/>
      <c r="B72" s="24">
        <v>75801</v>
      </c>
      <c r="C72" s="23"/>
      <c r="D72" s="9" t="s">
        <v>40</v>
      </c>
      <c r="E72" s="42"/>
    </row>
    <row r="73" spans="1:5" s="2" customFormat="1" ht="15">
      <c r="A73" s="23"/>
      <c r="B73" s="24"/>
      <c r="C73" s="23"/>
      <c r="D73" s="9" t="s">
        <v>21</v>
      </c>
      <c r="E73" s="43">
        <f>SUM(E74:E75)</f>
        <v>8755486</v>
      </c>
    </row>
    <row r="74" ht="14.25">
      <c r="E74" s="42"/>
    </row>
    <row r="75" spans="3:5" ht="14.25">
      <c r="C75" s="14">
        <v>2920</v>
      </c>
      <c r="D75" s="8" t="s">
        <v>31</v>
      </c>
      <c r="E75" s="42">
        <v>8755486</v>
      </c>
    </row>
    <row r="76" ht="14.25">
      <c r="E76" s="42"/>
    </row>
    <row r="77" spans="1:5" s="2" customFormat="1" ht="15">
      <c r="A77" s="23"/>
      <c r="B77" s="24">
        <v>75803</v>
      </c>
      <c r="C77" s="23"/>
      <c r="D77" s="9" t="s">
        <v>39</v>
      </c>
      <c r="E77" s="43">
        <f>SUM(E79:E81)</f>
        <v>3061401</v>
      </c>
    </row>
    <row r="78" spans="1:5" s="2" customFormat="1" ht="15">
      <c r="A78" s="23"/>
      <c r="B78" s="24"/>
      <c r="C78" s="23"/>
      <c r="D78" s="9"/>
      <c r="E78" s="43"/>
    </row>
    <row r="79" spans="1:5" s="7" customFormat="1" ht="14.25">
      <c r="A79" s="31"/>
      <c r="B79" s="37"/>
      <c r="C79" s="31">
        <v>2920</v>
      </c>
      <c r="D79" s="8" t="s">
        <v>31</v>
      </c>
      <c r="E79" s="42">
        <v>447345</v>
      </c>
    </row>
    <row r="80" ht="14.25">
      <c r="E80" s="42"/>
    </row>
    <row r="81" spans="3:5" ht="14.25">
      <c r="C81" s="14">
        <v>2920</v>
      </c>
      <c r="D81" s="8" t="s">
        <v>31</v>
      </c>
      <c r="E81" s="42">
        <v>2614056</v>
      </c>
    </row>
    <row r="82" ht="14.25">
      <c r="E82" s="42"/>
    </row>
    <row r="83" spans="1:5" s="2" customFormat="1" ht="26.25">
      <c r="A83" s="23"/>
      <c r="B83" s="24">
        <v>75832</v>
      </c>
      <c r="C83" s="23"/>
      <c r="D83" s="9" t="s">
        <v>64</v>
      </c>
      <c r="E83" s="43">
        <f>SUM(E84:E85)</f>
        <v>612045</v>
      </c>
    </row>
    <row r="84" ht="14.25">
      <c r="E84" s="42"/>
    </row>
    <row r="85" spans="3:5" ht="14.25">
      <c r="C85" s="14">
        <v>2920</v>
      </c>
      <c r="D85" s="8" t="s">
        <v>31</v>
      </c>
      <c r="E85" s="42">
        <v>612045</v>
      </c>
    </row>
    <row r="86" ht="14.25">
      <c r="E86" s="42"/>
    </row>
    <row r="87" spans="1:5" s="2" customFormat="1" ht="15">
      <c r="A87" s="23"/>
      <c r="B87" s="24">
        <v>75814</v>
      </c>
      <c r="C87" s="23"/>
      <c r="D87" s="9" t="s">
        <v>33</v>
      </c>
      <c r="E87" s="43">
        <f>SUM(E88:E89)</f>
        <v>40000</v>
      </c>
    </row>
    <row r="88" ht="14.25">
      <c r="E88" s="42"/>
    </row>
    <row r="89" spans="3:5" ht="14.25">
      <c r="C89" s="14" t="s">
        <v>59</v>
      </c>
      <c r="D89" s="8" t="s">
        <v>29</v>
      </c>
      <c r="E89" s="42">
        <v>40000</v>
      </c>
    </row>
    <row r="90" ht="14.25">
      <c r="E90" s="42"/>
    </row>
    <row r="91" spans="1:5" s="5" customFormat="1" ht="15">
      <c r="A91" s="21">
        <v>801</v>
      </c>
      <c r="B91" s="22"/>
      <c r="C91" s="21"/>
      <c r="D91" s="12" t="s">
        <v>23</v>
      </c>
      <c r="E91" s="41">
        <f>E93+E107+E99</f>
        <v>126850</v>
      </c>
    </row>
    <row r="92" ht="14.25">
      <c r="E92" s="42"/>
    </row>
    <row r="93" spans="1:5" s="2" customFormat="1" ht="15">
      <c r="A93" s="23"/>
      <c r="B93" s="24">
        <v>80120</v>
      </c>
      <c r="C93" s="23"/>
      <c r="D93" s="9" t="s">
        <v>24</v>
      </c>
      <c r="E93" s="43">
        <f>SUM(E95:E97)</f>
        <v>46250</v>
      </c>
    </row>
    <row r="94" ht="14.25">
      <c r="E94" s="42"/>
    </row>
    <row r="95" spans="3:5" ht="63.75">
      <c r="C95" s="25" t="s">
        <v>56</v>
      </c>
      <c r="D95" s="8" t="s">
        <v>53</v>
      </c>
      <c r="E95" s="42">
        <v>46200</v>
      </c>
    </row>
    <row r="96" ht="14.25">
      <c r="E96" s="42"/>
    </row>
    <row r="97" spans="3:5" ht="14.25">
      <c r="C97" s="25" t="s">
        <v>59</v>
      </c>
      <c r="D97" s="8" t="s">
        <v>29</v>
      </c>
      <c r="E97" s="42">
        <v>50</v>
      </c>
    </row>
    <row r="98" spans="3:5" ht="14.25">
      <c r="C98" s="25"/>
      <c r="E98" s="42"/>
    </row>
    <row r="99" spans="1:5" s="2" customFormat="1" ht="15">
      <c r="A99" s="23"/>
      <c r="B99" s="24">
        <v>80130</v>
      </c>
      <c r="C99" s="23"/>
      <c r="D99" s="9" t="s">
        <v>49</v>
      </c>
      <c r="E99" s="43">
        <f>SUM(E101:E105)</f>
        <v>50000</v>
      </c>
    </row>
    <row r="100" ht="14.25">
      <c r="E100" s="42"/>
    </row>
    <row r="101" spans="3:5" ht="14.25">
      <c r="C101" s="25" t="s">
        <v>60</v>
      </c>
      <c r="D101" s="8" t="s">
        <v>32</v>
      </c>
      <c r="E101" s="42">
        <v>34000</v>
      </c>
    </row>
    <row r="102" spans="3:5" ht="14.25">
      <c r="C102" s="25"/>
      <c r="E102" s="42"/>
    </row>
    <row r="103" spans="3:5" ht="63.75">
      <c r="C103" s="25" t="s">
        <v>56</v>
      </c>
      <c r="D103" s="8" t="s">
        <v>53</v>
      </c>
      <c r="E103" s="42">
        <v>11000</v>
      </c>
    </row>
    <row r="104" spans="3:5" ht="14.25">
      <c r="C104" s="25"/>
      <c r="E104" s="42"/>
    </row>
    <row r="105" spans="3:5" ht="25.5">
      <c r="C105" s="25">
        <v>2380</v>
      </c>
      <c r="D105" s="8" t="s">
        <v>54</v>
      </c>
      <c r="E105" s="42">
        <v>5000</v>
      </c>
    </row>
    <row r="106" spans="3:5" ht="14.25">
      <c r="C106" s="25"/>
      <c r="E106" s="42"/>
    </row>
    <row r="107" spans="1:5" s="2" customFormat="1" ht="15">
      <c r="A107" s="23"/>
      <c r="B107" s="24">
        <v>80132</v>
      </c>
      <c r="C107" s="28"/>
      <c r="D107" s="9" t="s">
        <v>45</v>
      </c>
      <c r="E107" s="43">
        <f>SUM(E109:E110)</f>
        <v>30600</v>
      </c>
    </row>
    <row r="108" spans="1:5" s="2" customFormat="1" ht="15">
      <c r="A108" s="23"/>
      <c r="B108" s="24"/>
      <c r="C108" s="28"/>
      <c r="D108" s="9"/>
      <c r="E108" s="43"/>
    </row>
    <row r="109" spans="3:5" ht="38.25">
      <c r="C109" s="14">
        <v>2710</v>
      </c>
      <c r="D109" s="8" t="s">
        <v>50</v>
      </c>
      <c r="E109" s="42">
        <v>30600</v>
      </c>
    </row>
    <row r="110" spans="3:5" ht="14.25">
      <c r="C110" s="25"/>
      <c r="E110" s="42"/>
    </row>
    <row r="111" spans="1:5" s="5" customFormat="1" ht="15">
      <c r="A111" s="21">
        <v>851</v>
      </c>
      <c r="B111" s="22"/>
      <c r="C111" s="21"/>
      <c r="D111" s="12" t="s">
        <v>13</v>
      </c>
      <c r="E111" s="41">
        <f>E113</f>
        <v>887700</v>
      </c>
    </row>
    <row r="112" spans="1:5" s="5" customFormat="1" ht="15">
      <c r="A112" s="21"/>
      <c r="B112" s="22"/>
      <c r="C112" s="21"/>
      <c r="D112" s="12"/>
      <c r="E112" s="41"/>
    </row>
    <row r="113" spans="1:5" s="2" customFormat="1" ht="39">
      <c r="A113" s="23"/>
      <c r="B113" s="24">
        <v>85156</v>
      </c>
      <c r="C113" s="23"/>
      <c r="D113" s="9" t="s">
        <v>55</v>
      </c>
      <c r="E113" s="43">
        <f>SUM(E114:E115)</f>
        <v>887700</v>
      </c>
    </row>
    <row r="114" ht="14.25">
      <c r="E114" s="42"/>
    </row>
    <row r="115" spans="3:5" ht="51">
      <c r="C115" s="14">
        <v>2110</v>
      </c>
      <c r="D115" s="8" t="s">
        <v>52</v>
      </c>
      <c r="E115" s="42">
        <v>887700</v>
      </c>
    </row>
    <row r="116" ht="15">
      <c r="E116" s="41"/>
    </row>
    <row r="117" spans="1:5" s="5" customFormat="1" ht="15">
      <c r="A117" s="21">
        <v>852</v>
      </c>
      <c r="B117" s="22"/>
      <c r="C117" s="21"/>
      <c r="D117" s="12" t="s">
        <v>14</v>
      </c>
      <c r="E117" s="41">
        <f>E119+E125+E137</f>
        <v>9636700</v>
      </c>
    </row>
    <row r="118" ht="14.25">
      <c r="E118" s="42"/>
    </row>
    <row r="119" spans="1:5" s="2" customFormat="1" ht="15">
      <c r="A119" s="23"/>
      <c r="B119" s="24">
        <v>85201</v>
      </c>
      <c r="C119" s="23"/>
      <c r="D119" s="9" t="s">
        <v>15</v>
      </c>
      <c r="E119" s="43">
        <f>SUM(E120:E124)</f>
        <v>1043600</v>
      </c>
    </row>
    <row r="120" ht="14.25">
      <c r="E120" s="42"/>
    </row>
    <row r="121" spans="3:5" ht="25.5">
      <c r="C121" s="14">
        <v>2130</v>
      </c>
      <c r="D121" s="8" t="s">
        <v>46</v>
      </c>
      <c r="E121" s="42">
        <v>1042800</v>
      </c>
    </row>
    <row r="122" ht="14.25">
      <c r="E122" s="42"/>
    </row>
    <row r="123" spans="3:5" ht="14.25">
      <c r="C123" s="25" t="s">
        <v>60</v>
      </c>
      <c r="D123" s="8" t="s">
        <v>32</v>
      </c>
      <c r="E123" s="42">
        <v>800</v>
      </c>
    </row>
    <row r="124" spans="3:5" ht="14.25">
      <c r="C124" s="25"/>
      <c r="E124" s="42"/>
    </row>
    <row r="125" spans="1:5" s="2" customFormat="1" ht="15">
      <c r="A125" s="23"/>
      <c r="B125" s="24">
        <v>85202</v>
      </c>
      <c r="C125" s="23"/>
      <c r="D125" s="9" t="s">
        <v>16</v>
      </c>
      <c r="E125" s="43">
        <f>SUM(E127:E135)</f>
        <v>8586400</v>
      </c>
    </row>
    <row r="126" spans="1:5" s="2" customFormat="1" ht="15">
      <c r="A126" s="23"/>
      <c r="B126" s="24"/>
      <c r="C126" s="23"/>
      <c r="D126" s="9"/>
      <c r="E126" s="43"/>
    </row>
    <row r="127" spans="1:5" s="7" customFormat="1" ht="63.75">
      <c r="A127" s="14"/>
      <c r="B127" s="15"/>
      <c r="C127" s="14" t="s">
        <v>56</v>
      </c>
      <c r="D127" s="8" t="s">
        <v>53</v>
      </c>
      <c r="E127" s="42">
        <f>64500+17000</f>
        <v>81500</v>
      </c>
    </row>
    <row r="128" spans="1:5" s="2" customFormat="1" ht="14.25">
      <c r="A128" s="23"/>
      <c r="B128" s="24"/>
      <c r="C128" s="23"/>
      <c r="D128" s="9"/>
      <c r="E128" s="42"/>
    </row>
    <row r="129" spans="3:5" ht="14.25">
      <c r="C129" s="25" t="s">
        <v>60</v>
      </c>
      <c r="D129" s="8" t="s">
        <v>32</v>
      </c>
      <c r="E129" s="42">
        <f>936600+615000+365000+429300-300000</f>
        <v>2045900</v>
      </c>
    </row>
    <row r="130" spans="3:5" ht="14.25">
      <c r="C130" s="25"/>
      <c r="E130" s="42"/>
    </row>
    <row r="131" spans="3:5" ht="25.5">
      <c r="C131" s="14">
        <v>2130</v>
      </c>
      <c r="D131" s="8" t="s">
        <v>46</v>
      </c>
      <c r="E131" s="42">
        <v>6448000</v>
      </c>
    </row>
    <row r="132" ht="14.25">
      <c r="E132" s="42"/>
    </row>
    <row r="133" spans="3:5" ht="14.25">
      <c r="C133" s="25" t="s">
        <v>59</v>
      </c>
      <c r="D133" s="8" t="s">
        <v>29</v>
      </c>
      <c r="E133" s="42">
        <f>500+100+400</f>
        <v>1000</v>
      </c>
    </row>
    <row r="134" spans="3:5" ht="14.25">
      <c r="C134" s="25"/>
      <c r="E134" s="42"/>
    </row>
    <row r="135" spans="3:5" ht="14.25">
      <c r="C135" s="25" t="s">
        <v>67</v>
      </c>
      <c r="D135" s="8" t="s">
        <v>68</v>
      </c>
      <c r="E135" s="42">
        <v>10000</v>
      </c>
    </row>
    <row r="136" ht="14.25">
      <c r="E136" s="42"/>
    </row>
    <row r="137" spans="1:5" s="2" customFormat="1" ht="15">
      <c r="A137" s="23"/>
      <c r="B137" s="24">
        <v>85204</v>
      </c>
      <c r="C137" s="23"/>
      <c r="D137" s="9" t="s">
        <v>17</v>
      </c>
      <c r="E137" s="43">
        <f>SUM(E138:E140)</f>
        <v>6700</v>
      </c>
    </row>
    <row r="138" spans="1:5" s="2" customFormat="1" ht="14.25">
      <c r="A138" s="23"/>
      <c r="B138" s="24"/>
      <c r="C138" s="23"/>
      <c r="D138" s="9"/>
      <c r="E138" s="42"/>
    </row>
    <row r="139" spans="3:5" ht="14.25">
      <c r="C139" s="25" t="s">
        <v>60</v>
      </c>
      <c r="D139" s="8" t="s">
        <v>32</v>
      </c>
      <c r="E139" s="42">
        <v>6700</v>
      </c>
    </row>
    <row r="140" spans="3:5" ht="14.25">
      <c r="C140" s="25"/>
      <c r="E140" s="42"/>
    </row>
    <row r="141" spans="1:5" s="36" customFormat="1" ht="26.25">
      <c r="A141" s="32">
        <v>853</v>
      </c>
      <c r="B141" s="33"/>
      <c r="C141" s="34"/>
      <c r="D141" s="35" t="s">
        <v>57</v>
      </c>
      <c r="E141" s="41">
        <f>E143+E147</f>
        <v>82600</v>
      </c>
    </row>
    <row r="142" spans="1:5" s="2" customFormat="1" ht="14.25">
      <c r="A142" s="23"/>
      <c r="B142" s="24"/>
      <c r="C142" s="23"/>
      <c r="D142" s="9"/>
      <c r="E142" s="42"/>
    </row>
    <row r="143" spans="1:5" s="2" customFormat="1" ht="15">
      <c r="A143" s="23"/>
      <c r="B143" s="24">
        <v>85321</v>
      </c>
      <c r="C143" s="23"/>
      <c r="D143" s="9" t="s">
        <v>44</v>
      </c>
      <c r="E143" s="43">
        <f>SUM(E144:E145)</f>
        <v>69000</v>
      </c>
    </row>
    <row r="144" ht="14.25">
      <c r="E144" s="42"/>
    </row>
    <row r="145" spans="3:5" ht="51">
      <c r="C145" s="14">
        <v>2110</v>
      </c>
      <c r="D145" s="8" t="s">
        <v>52</v>
      </c>
      <c r="E145" s="42">
        <v>69000</v>
      </c>
    </row>
    <row r="146" ht="14.25">
      <c r="E146" s="42"/>
    </row>
    <row r="147" spans="1:5" s="49" customFormat="1" ht="15">
      <c r="A147" s="45"/>
      <c r="B147" s="46">
        <v>83333</v>
      </c>
      <c r="C147" s="45"/>
      <c r="D147" s="47" t="s">
        <v>71</v>
      </c>
      <c r="E147" s="48">
        <f>SUM(E149)</f>
        <v>13600</v>
      </c>
    </row>
    <row r="148" ht="14.25">
      <c r="E148" s="42"/>
    </row>
    <row r="149" spans="3:5" ht="63.75">
      <c r="C149" s="14" t="s">
        <v>56</v>
      </c>
      <c r="D149" s="8" t="s">
        <v>53</v>
      </c>
      <c r="E149" s="42">
        <v>13600</v>
      </c>
    </row>
    <row r="150" ht="14.25">
      <c r="E150" s="42"/>
    </row>
    <row r="151" spans="1:5" s="5" customFormat="1" ht="15">
      <c r="A151" s="21">
        <v>854</v>
      </c>
      <c r="B151" s="22"/>
      <c r="C151" s="21"/>
      <c r="D151" s="12" t="s">
        <v>25</v>
      </c>
      <c r="E151" s="41">
        <f>E153</f>
        <v>40000</v>
      </c>
    </row>
    <row r="152" spans="1:5" s="5" customFormat="1" ht="15">
      <c r="A152" s="21"/>
      <c r="B152" s="22"/>
      <c r="C152" s="21"/>
      <c r="D152" s="12"/>
      <c r="E152" s="41"/>
    </row>
    <row r="153" spans="1:5" s="2" customFormat="1" ht="15">
      <c r="A153" s="23"/>
      <c r="B153" s="24">
        <v>85410</v>
      </c>
      <c r="C153" s="23"/>
      <c r="D153" s="9" t="s">
        <v>26</v>
      </c>
      <c r="E153" s="43">
        <f>SUM(E154:E157)</f>
        <v>40000</v>
      </c>
    </row>
    <row r="154" spans="1:5" s="2" customFormat="1" ht="14.25">
      <c r="A154" s="23"/>
      <c r="B154" s="24"/>
      <c r="C154" s="23"/>
      <c r="D154" s="9"/>
      <c r="E154" s="42"/>
    </row>
    <row r="155" spans="3:5" ht="63.75">
      <c r="C155" s="25" t="s">
        <v>56</v>
      </c>
      <c r="D155" s="8" t="s">
        <v>53</v>
      </c>
      <c r="E155" s="42">
        <v>10000</v>
      </c>
    </row>
    <row r="156" spans="3:5" ht="14.25">
      <c r="C156" s="25"/>
      <c r="E156" s="42"/>
    </row>
    <row r="157" spans="3:5" ht="14.25">
      <c r="C157" s="14" t="s">
        <v>60</v>
      </c>
      <c r="D157" s="8" t="s">
        <v>32</v>
      </c>
      <c r="E157" s="42">
        <v>30000</v>
      </c>
    </row>
    <row r="158" ht="14.25">
      <c r="E158" s="42"/>
    </row>
    <row r="159" spans="1:5" s="5" customFormat="1" ht="21" customHeight="1">
      <c r="A159" s="21"/>
      <c r="B159" s="22"/>
      <c r="C159" s="21"/>
      <c r="D159" s="12" t="s">
        <v>22</v>
      </c>
      <c r="E159" s="41">
        <f>E9+E15+E21+E31+E41+E70+E111+E117+E91+E151+E61+E58+E141</f>
        <v>28317072</v>
      </c>
    </row>
    <row r="160" ht="14.25">
      <c r="E160" s="42"/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 Jabłońska-Drążela</dc:creator>
  <cp:keywords/>
  <dc:description/>
  <cp:lastModifiedBy>danuta_jablonska</cp:lastModifiedBy>
  <cp:lastPrinted>2003-12-07T14:38:53Z</cp:lastPrinted>
  <dcterms:created xsi:type="dcterms:W3CDTF">2000-10-24T20:52:35Z</dcterms:created>
  <dcterms:modified xsi:type="dcterms:W3CDTF">2004-02-12T08:59:39Z</dcterms:modified>
  <cp:category/>
  <cp:version/>
  <cp:contentType/>
  <cp:contentStatus/>
</cp:coreProperties>
</file>