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<sst xmlns="http://schemas.openxmlformats.org/spreadsheetml/2006/main" count="47" uniqueCount="44">
  <si>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.020</t>
  </si>
  <si>
    <t>LEŚNICTWO</t>
  </si>
  <si>
    <t>DZIAŁALNOŚĆ USŁUGOWA</t>
  </si>
  <si>
    <t>Nadzór budowlany</t>
  </si>
  <si>
    <t>ADMINISTRACJA PUBLICZNA</t>
  </si>
  <si>
    <t>Urzędy Wojewódzkie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</si>
  <si>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</si>
  <si>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</si>
  <si>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</si>
  <si>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</si>
  <si>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</si>
  <si>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</si>
  <si>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samorządu terytorialnego</t>
  </si>
  <si>
    <t>RAZEM</t>
  </si>
  <si>
    <t>EDUKACYJNA OPIEKA WYCHOWAWCZA</t>
  </si>
  <si>
    <t>Subwencje ogólne z budżetu państwa</t>
  </si>
  <si>
    <t>Dz.</t>
  </si>
  <si>
    <t>WYSZCZEGÓLNIENIE DOCHODU BUDŻETOWEGO</t>
  </si>
  <si>
    <t>R.</t>
  </si>
  <si>
    <t xml:space="preserve">Część oświatowa subw. ogólnej dla jednostek </t>
  </si>
  <si>
    <t>P.</t>
  </si>
  <si>
    <t xml:space="preserve">Dotacje celowe otrzymane  z budżetu państwa na realizację zadań własnych powiatu </t>
  </si>
  <si>
    <t>.02001</t>
  </si>
  <si>
    <t>Gospodarka leśna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</si>
  <si>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</si>
  <si>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</si>
  <si>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>Składki  na  ubezpieczenia  zdrowotne  oraz  świadczenia dla osób nie objętych obowiązkiem ubez. społ.</t>
  </si>
  <si>
    <t xml:space="preserve">DOCHODY  BUDŻETOWE  NA  2004  ROK  </t>
  </si>
  <si>
    <t xml:space="preserve">Budżet po zmianach </t>
  </si>
  <si>
    <t>Zwiększenia</t>
  </si>
  <si>
    <t>Zmniejszenia</t>
  </si>
  <si>
    <t>.600</t>
  </si>
  <si>
    <t xml:space="preserve">TRANSPORT  I  ŁĄCZNOŚĆ </t>
  </si>
  <si>
    <t xml:space="preserve">Drogi   powiatowe </t>
  </si>
  <si>
    <t xml:space="preserve">Dotacje  celowe  otrzymane  z  gminy  lub  Miasta Stołecznego  Warszawy  na  inwestycje  i  zakupy  inwestycyjne   realizowane  na  podstawie  porozumień między  jednostkami   samorządu  terytorialnego  </t>
  </si>
  <si>
    <r>
      <t xml:space="preserve">Środki  </t>
    </r>
    <r>
      <rPr>
        <sz val="10"/>
        <rFont val="Arial CE"/>
        <family val="0"/>
      </rPr>
      <t>na  dofinansowanie  własnych  inwestycji  gmin (  związków  gmin ) ,  powiatów  (  związków  powiatów  ),samorządów  województw  pozyskane  z  innych  źródeł .</t>
    </r>
  </si>
  <si>
    <t>Dotacje  celowe  otrzymane  z   powiatu  na  zadania bieżące  realizowane  na  podstawie porozumień  (  umów )  między  jednostkami  samorzadu  terytorialnego .</t>
  </si>
  <si>
    <t>KULTURA I OCHRONA DZIEDZICTWA NARODOWEGO</t>
  </si>
  <si>
    <t>Pozostała działalność</t>
  </si>
  <si>
    <t>Dotacje celowe otrzymane z budżetu państwa na zadania bieżące realizowane przez powiat na podstawie porozumień z organami administracji rządowej</t>
  </si>
  <si>
    <t xml:space="preserve">Pomoc materialna dla uczniów </t>
  </si>
  <si>
    <t>Dotacje celowe otrzymane od samorządu województwa na zadania bieżące realizowane na podstawie porozumień (umów) między j.s.t.</t>
  </si>
  <si>
    <t>w  sprawie zmiany  Budżetu  Powiatu  Toruńskiego  na  rok  2004  .</t>
  </si>
  <si>
    <t xml:space="preserve">Załącznik  nr  1  do  uchwały  Nr XII/76/04 Rady   Powiatu 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</si>
</sst>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 vertical="center" shrinkToFit="1"/>
    </xf>
    <xf numFmtId="3" fontId="10" fillId="0" borderId="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right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34"/>
  <sheetViews>
    <sheetView tabSelected="1" zoomScale="75" zoomScaleNormal="75" workbookViewId="0" topLeftCell="A71">
      <selection activeCell="A1" sqref="A1:H75"/>
    </sheetView>
  </sheetViews>
  <sheetFormatPr defaultColWidth="9.00390625" defaultRowHeight="12.75"/>
  <cols>
    <col min="1" max="1" width="4.00390625" style="12" bestFit="1" customWidth="1"/>
    <col min="2" max="2" width="5.75390625" style="13" bestFit="1" customWidth="1"/>
    <col min="3" max="3" width="4.375" style="12" bestFit="1" customWidth="1"/>
    <col min="4" max="4" width="39.75390625" style="6" customWidth="1"/>
    <col min="5" max="5" width="8.625" style="12" customWidth="1"/>
    <col min="6" max="8" width="7.875" style="12" customWidth="1"/>
    <col min="9" max="16384" width="9.125" style="1" customWidth="1"/>
  </cols>
  <sheetData>
    <row r="1" ht="24.75" customHeight="1">
      <c r="D1" s="24" t="s">
        <v>43</v>
      </c>
    </row>
    <row r="2" ht="12.75">
      <c r="D2" s="24" t="s">
        <v>42</v>
      </c>
    </row>
    <row r="4" spans="1:247" s="4" customFormat="1" ht="13.5" thickBot="1">
      <c r="A4" s="14"/>
      <c r="B4" s="15"/>
      <c r="C4" s="14"/>
      <c r="D4" s="8"/>
      <c r="E4" s="14"/>
      <c r="F4" s="14"/>
      <c r="G4" s="14"/>
      <c r="H4" s="1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s="2" customFormat="1" ht="44.25" customHeight="1" thickBot="1">
      <c r="A5" s="16" t="s">
        <v>16</v>
      </c>
      <c r="B5" s="17" t="s">
        <v>18</v>
      </c>
      <c r="C5" s="16" t="s">
        <v>20</v>
      </c>
      <c r="D5" s="9" t="s">
        <v>17</v>
      </c>
      <c r="E5" s="17" t="s">
        <v>27</v>
      </c>
      <c r="F5" s="17" t="s">
        <v>29</v>
      </c>
      <c r="G5" s="17" t="s">
        <v>30</v>
      </c>
      <c r="H5" s="17" t="s">
        <v>28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2.75">
      <c r="A6" s="18"/>
      <c r="B6" s="15"/>
      <c r="C6" s="14"/>
      <c r="D6" s="8"/>
      <c r="E6" s="14"/>
      <c r="F6" s="14"/>
      <c r="G6" s="14"/>
      <c r="H6" s="1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s="4" customFormat="1" ht="12.75">
      <c r="A7" s="14"/>
      <c r="B7" s="15"/>
      <c r="C7" s="14"/>
      <c r="D7" s="8"/>
      <c r="E7" s="14"/>
      <c r="F7" s="14"/>
      <c r="G7" s="14"/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8" s="5" customFormat="1" ht="12.75">
      <c r="A8" s="19" t="s">
        <v>0</v>
      </c>
      <c r="B8" s="20"/>
      <c r="C8" s="19"/>
      <c r="D8" s="10" t="s">
        <v>1</v>
      </c>
      <c r="E8" s="35">
        <f>E10</f>
        <v>236190</v>
      </c>
      <c r="F8" s="35">
        <f>F10</f>
        <v>2366</v>
      </c>
      <c r="G8" s="35">
        <f>G10</f>
        <v>0</v>
      </c>
      <c r="H8" s="35">
        <f>E8+F8-G8</f>
        <v>238556</v>
      </c>
    </row>
    <row r="9" spans="1:8" s="5" customFormat="1" ht="12.75">
      <c r="A9" s="19"/>
      <c r="B9" s="20"/>
      <c r="C9" s="19"/>
      <c r="D9" s="10"/>
      <c r="E9" s="38"/>
      <c r="F9" s="38"/>
      <c r="G9" s="38"/>
      <c r="H9" s="36"/>
    </row>
    <row r="10" spans="1:8" s="5" customFormat="1" ht="12.75">
      <c r="A10" s="19"/>
      <c r="B10" s="22" t="s">
        <v>22</v>
      </c>
      <c r="C10" s="21"/>
      <c r="D10" s="11" t="s">
        <v>23</v>
      </c>
      <c r="E10" s="37">
        <f>SUM(E12:E12)</f>
        <v>236190</v>
      </c>
      <c r="F10" s="37">
        <f>SUM(F12:F12)</f>
        <v>2366</v>
      </c>
      <c r="G10" s="37">
        <f>SUM(G12:G12)</f>
        <v>0</v>
      </c>
      <c r="H10" s="37">
        <f>E10+F10-G10</f>
        <v>238556</v>
      </c>
    </row>
    <row r="11" spans="1:8" s="5" customFormat="1" ht="12.75">
      <c r="A11" s="19"/>
      <c r="B11" s="22"/>
      <c r="C11" s="21"/>
      <c r="D11" s="11"/>
      <c r="E11" s="37"/>
      <c r="F11" s="37"/>
      <c r="G11" s="37"/>
      <c r="H11" s="36"/>
    </row>
    <row r="12" spans="3:8" ht="51">
      <c r="C12" s="23">
        <v>2700</v>
      </c>
      <c r="D12" s="6" t="s">
        <v>24</v>
      </c>
      <c r="E12" s="36">
        <v>236190</v>
      </c>
      <c r="F12" s="36">
        <v>2366</v>
      </c>
      <c r="G12" s="36"/>
      <c r="H12" s="36">
        <f>E12+F12-G12</f>
        <v>238556</v>
      </c>
    </row>
    <row r="13" spans="3:8" ht="12.75">
      <c r="C13" s="23"/>
      <c r="E13" s="36"/>
      <c r="F13" s="36"/>
      <c r="G13" s="36"/>
      <c r="H13" s="36"/>
    </row>
    <row r="14" spans="1:8" s="29" customFormat="1" ht="12.75">
      <c r="A14" s="25" t="s">
        <v>31</v>
      </c>
      <c r="B14" s="26"/>
      <c r="C14" s="27"/>
      <c r="D14" s="28" t="s">
        <v>32</v>
      </c>
      <c r="E14" s="35">
        <f>SUM(E16)</f>
        <v>0</v>
      </c>
      <c r="F14" s="35">
        <f>SUM(F16)</f>
        <v>749013</v>
      </c>
      <c r="G14" s="35">
        <f>SUM(G16)</f>
        <v>0</v>
      </c>
      <c r="H14" s="35">
        <f>E14+F14-G14</f>
        <v>749013</v>
      </c>
    </row>
    <row r="15" spans="3:8" ht="12.75">
      <c r="C15" s="23"/>
      <c r="E15" s="36"/>
      <c r="F15" s="36"/>
      <c r="G15" s="36"/>
      <c r="H15" s="36"/>
    </row>
    <row r="16" spans="1:8" s="33" customFormat="1" ht="12.75">
      <c r="A16" s="30"/>
      <c r="B16" s="31">
        <v>60014</v>
      </c>
      <c r="C16" s="34"/>
      <c r="D16" s="32" t="s">
        <v>33</v>
      </c>
      <c r="E16" s="37">
        <f>SUM(E18:E20)</f>
        <v>0</v>
      </c>
      <c r="F16" s="37">
        <f>SUM(F18:F20)</f>
        <v>749013</v>
      </c>
      <c r="G16" s="37">
        <f>SUM(G18:G20)</f>
        <v>0</v>
      </c>
      <c r="H16" s="37">
        <f>E16+F16-G16</f>
        <v>749013</v>
      </c>
    </row>
    <row r="17" spans="1:8" s="33" customFormat="1" ht="12.75">
      <c r="A17" s="30"/>
      <c r="B17" s="31"/>
      <c r="C17" s="34"/>
      <c r="D17" s="32"/>
      <c r="E17" s="37"/>
      <c r="F17" s="37"/>
      <c r="G17" s="37"/>
      <c r="H17" s="37"/>
    </row>
    <row r="18" spans="1:8" s="33" customFormat="1" ht="63.75">
      <c r="A18" s="30"/>
      <c r="B18" s="31"/>
      <c r="C18" s="34">
        <v>6292</v>
      </c>
      <c r="D18" s="32" t="s">
        <v>35</v>
      </c>
      <c r="E18" s="37"/>
      <c r="F18" s="37">
        <v>699013</v>
      </c>
      <c r="G18" s="37"/>
      <c r="H18" s="37">
        <f>E18+F18-G18</f>
        <v>699013</v>
      </c>
    </row>
    <row r="19" spans="3:8" ht="12.75">
      <c r="C19" s="23"/>
      <c r="E19" s="36"/>
      <c r="F19" s="36"/>
      <c r="G19" s="36"/>
      <c r="H19" s="36"/>
    </row>
    <row r="20" spans="2:8" ht="76.5">
      <c r="B20" s="1"/>
      <c r="C20" s="13">
        <v>6610</v>
      </c>
      <c r="D20" s="6" t="s">
        <v>34</v>
      </c>
      <c r="E20" s="36"/>
      <c r="F20" s="36">
        <v>50000</v>
      </c>
      <c r="G20" s="36"/>
      <c r="H20" s="36">
        <f>E20+F20-G20</f>
        <v>50000</v>
      </c>
    </row>
    <row r="21" spans="5:8" ht="12.75">
      <c r="E21" s="36"/>
      <c r="F21" s="36"/>
      <c r="G21" s="36"/>
      <c r="H21" s="36"/>
    </row>
    <row r="22" spans="1:8" s="5" customFormat="1" ht="12.75">
      <c r="A22" s="19">
        <v>710</v>
      </c>
      <c r="B22" s="20"/>
      <c r="C22" s="19"/>
      <c r="D22" s="10" t="s">
        <v>2</v>
      </c>
      <c r="E22" s="35">
        <f>E24</f>
        <v>143500</v>
      </c>
      <c r="F22" s="35">
        <f>F24</f>
        <v>52391</v>
      </c>
      <c r="G22" s="35">
        <f>G24</f>
        <v>500</v>
      </c>
      <c r="H22" s="35">
        <f>E22+F22-G22</f>
        <v>195391</v>
      </c>
    </row>
    <row r="23" spans="5:8" ht="12.75">
      <c r="E23" s="36"/>
      <c r="F23" s="36"/>
      <c r="G23" s="36"/>
      <c r="H23" s="36"/>
    </row>
    <row r="24" spans="1:8" s="2" customFormat="1" ht="12.75">
      <c r="A24" s="21"/>
      <c r="B24" s="22">
        <v>71015</v>
      </c>
      <c r="C24" s="21"/>
      <c r="D24" s="7" t="s">
        <v>3</v>
      </c>
      <c r="E24" s="37">
        <f>SUM(E25:E27)</f>
        <v>143500</v>
      </c>
      <c r="F24" s="37">
        <f>SUM(F25:F27)</f>
        <v>52391</v>
      </c>
      <c r="G24" s="37">
        <f>SUM(G25:G27)</f>
        <v>500</v>
      </c>
      <c r="H24" s="37">
        <f>E24+F24-G24</f>
        <v>195391</v>
      </c>
    </row>
    <row r="25" spans="1:8" s="2" customFormat="1" ht="12.75">
      <c r="A25" s="21"/>
      <c r="B25" s="22"/>
      <c r="C25" s="21"/>
      <c r="D25" s="7"/>
      <c r="E25" s="36"/>
      <c r="F25" s="36"/>
      <c r="G25" s="36"/>
      <c r="H25" s="36"/>
    </row>
    <row r="26" spans="1:8" s="2" customFormat="1" ht="51">
      <c r="A26" s="21"/>
      <c r="B26" s="22"/>
      <c r="C26" s="12">
        <v>2110</v>
      </c>
      <c r="D26" s="6" t="s">
        <v>25</v>
      </c>
      <c r="E26" s="36">
        <v>143500</v>
      </c>
      <c r="F26" s="36">
        <v>52391</v>
      </c>
      <c r="G26" s="36">
        <v>500</v>
      </c>
      <c r="H26" s="36">
        <f>E26+F26-G26</f>
        <v>195391</v>
      </c>
    </row>
    <row r="27" spans="1:8" s="2" customFormat="1" ht="12.75">
      <c r="A27" s="21"/>
      <c r="B27" s="22"/>
      <c r="C27" s="12"/>
      <c r="D27" s="6"/>
      <c r="E27" s="36"/>
      <c r="F27" s="36"/>
      <c r="G27" s="36"/>
      <c r="H27" s="36"/>
    </row>
    <row r="28" spans="1:8" s="5" customFormat="1" ht="12.75">
      <c r="A28" s="19">
        <v>750</v>
      </c>
      <c r="B28" s="20"/>
      <c r="C28" s="19"/>
      <c r="D28" s="10" t="s">
        <v>4</v>
      </c>
      <c r="E28" s="35">
        <f>E30</f>
        <v>182700</v>
      </c>
      <c r="F28" s="35">
        <f>F30</f>
        <v>0</v>
      </c>
      <c r="G28" s="35">
        <f>G30</f>
        <v>2500</v>
      </c>
      <c r="H28" s="35">
        <f>E28+F28-G28</f>
        <v>180200</v>
      </c>
    </row>
    <row r="29" spans="5:8" ht="12.75">
      <c r="E29" s="36"/>
      <c r="F29" s="36"/>
      <c r="G29" s="36"/>
      <c r="H29" s="36"/>
    </row>
    <row r="30" spans="1:8" s="2" customFormat="1" ht="12.75">
      <c r="A30" s="21"/>
      <c r="B30" s="22">
        <v>75011</v>
      </c>
      <c r="C30" s="21"/>
      <c r="D30" s="7" t="s">
        <v>5</v>
      </c>
      <c r="E30" s="37">
        <f>SUM(E31:E32)</f>
        <v>182700</v>
      </c>
      <c r="F30" s="37">
        <f>SUM(F31:F32)</f>
        <v>0</v>
      </c>
      <c r="G30" s="37">
        <f>SUM(G31:G32)</f>
        <v>2500</v>
      </c>
      <c r="H30" s="37">
        <f>E30+F30-G30</f>
        <v>180200</v>
      </c>
    </row>
    <row r="31" spans="5:8" ht="12.75">
      <c r="E31" s="36"/>
      <c r="F31" s="36"/>
      <c r="G31" s="36"/>
      <c r="H31" s="36"/>
    </row>
    <row r="32" spans="3:8" ht="51">
      <c r="C32" s="12">
        <v>2110</v>
      </c>
      <c r="D32" s="6" t="s">
        <v>25</v>
      </c>
      <c r="E32" s="36">
        <v>182700</v>
      </c>
      <c r="F32" s="36"/>
      <c r="G32" s="36">
        <v>2500</v>
      </c>
      <c r="H32" s="36">
        <f>E32+F32-G32</f>
        <v>180200</v>
      </c>
    </row>
    <row r="33" spans="5:8" ht="12.75">
      <c r="E33" s="36"/>
      <c r="F33" s="36"/>
      <c r="G33" s="36"/>
      <c r="H33" s="36"/>
    </row>
    <row r="34" spans="1:8" s="5" customFormat="1" ht="12.75">
      <c r="A34" s="19">
        <v>758</v>
      </c>
      <c r="B34" s="20"/>
      <c r="C34" s="19"/>
      <c r="D34" s="10" t="s">
        <v>11</v>
      </c>
      <c r="E34" s="35">
        <f>E37</f>
        <v>8755486</v>
      </c>
      <c r="F34" s="35">
        <f>F37</f>
        <v>363746</v>
      </c>
      <c r="G34" s="35">
        <f>G37</f>
        <v>0</v>
      </c>
      <c r="H34" s="35">
        <f>E34+F34-G34</f>
        <v>9119232</v>
      </c>
    </row>
    <row r="35" spans="5:8" ht="12.75">
      <c r="E35" s="36"/>
      <c r="F35" s="36"/>
      <c r="G35" s="36"/>
      <c r="H35" s="36"/>
    </row>
    <row r="36" spans="1:8" s="2" customFormat="1" ht="25.5">
      <c r="A36" s="21"/>
      <c r="B36" s="22">
        <v>75801</v>
      </c>
      <c r="C36" s="21"/>
      <c r="D36" s="7" t="s">
        <v>19</v>
      </c>
      <c r="E36" s="36"/>
      <c r="F36" s="36"/>
      <c r="G36" s="36"/>
      <c r="H36" s="36"/>
    </row>
    <row r="37" spans="1:8" s="2" customFormat="1" ht="12.75">
      <c r="A37" s="21"/>
      <c r="B37" s="22"/>
      <c r="C37" s="21"/>
      <c r="D37" s="7" t="s">
        <v>12</v>
      </c>
      <c r="E37" s="37">
        <f>SUM(E38:E39)</f>
        <v>8755486</v>
      </c>
      <c r="F37" s="37">
        <f>SUM(F38:F39)</f>
        <v>363746</v>
      </c>
      <c r="G37" s="37">
        <f>SUM(G38:G39)</f>
        <v>0</v>
      </c>
      <c r="H37" s="37">
        <f>E37+F37-G37</f>
        <v>9119232</v>
      </c>
    </row>
    <row r="38" spans="5:8" ht="12.75">
      <c r="E38" s="36"/>
      <c r="F38" s="36"/>
      <c r="G38" s="36"/>
      <c r="H38" s="36"/>
    </row>
    <row r="39" spans="3:8" ht="12.75">
      <c r="C39" s="12">
        <v>2920</v>
      </c>
      <c r="D39" s="6" t="s">
        <v>15</v>
      </c>
      <c r="E39" s="36">
        <v>8755486</v>
      </c>
      <c r="F39" s="36">
        <v>363746</v>
      </c>
      <c r="G39" s="36"/>
      <c r="H39" s="36">
        <f>E39+F39-G39</f>
        <v>9119232</v>
      </c>
    </row>
    <row r="40" spans="5:8" ht="12.75">
      <c r="E40" s="36"/>
      <c r="F40" s="36"/>
      <c r="G40" s="36"/>
      <c r="H40" s="36"/>
    </row>
    <row r="41" spans="1:8" s="5" customFormat="1" ht="12.75">
      <c r="A41" s="19">
        <v>851</v>
      </c>
      <c r="B41" s="20"/>
      <c r="C41" s="19"/>
      <c r="D41" s="10" t="s">
        <v>6</v>
      </c>
      <c r="E41" s="35">
        <f>E43</f>
        <v>887700</v>
      </c>
      <c r="F41" s="35">
        <f>F43</f>
        <v>255800</v>
      </c>
      <c r="G41" s="35">
        <f>G43</f>
        <v>0</v>
      </c>
      <c r="H41" s="35">
        <f>E41+F41-G41</f>
        <v>1143500</v>
      </c>
    </row>
    <row r="42" spans="1:8" s="5" customFormat="1" ht="12.75">
      <c r="A42" s="19"/>
      <c r="B42" s="20"/>
      <c r="C42" s="19"/>
      <c r="D42" s="10"/>
      <c r="E42" s="35"/>
      <c r="F42" s="35"/>
      <c r="G42" s="35"/>
      <c r="H42" s="36"/>
    </row>
    <row r="43" spans="1:8" s="2" customFormat="1" ht="38.25">
      <c r="A43" s="21"/>
      <c r="B43" s="22">
        <v>85156</v>
      </c>
      <c r="C43" s="21"/>
      <c r="D43" s="7" t="s">
        <v>26</v>
      </c>
      <c r="E43" s="37">
        <f>SUM(E44:E45)</f>
        <v>887700</v>
      </c>
      <c r="F43" s="37">
        <f>SUM(F44:F45)</f>
        <v>255800</v>
      </c>
      <c r="G43" s="37">
        <f>SUM(G44:G45)</f>
        <v>0</v>
      </c>
      <c r="H43" s="37">
        <f>E43+F43-G43</f>
        <v>1143500</v>
      </c>
    </row>
    <row r="44" spans="5:8" ht="12.75">
      <c r="E44" s="36"/>
      <c r="F44" s="36"/>
      <c r="G44" s="36"/>
      <c r="H44" s="36"/>
    </row>
    <row r="45" spans="3:8" ht="51">
      <c r="C45" s="12">
        <v>2110</v>
      </c>
      <c r="D45" s="6" t="s">
        <v>25</v>
      </c>
      <c r="E45" s="36">
        <v>887700</v>
      </c>
      <c r="F45" s="36">
        <v>255800</v>
      </c>
      <c r="G45" s="36"/>
      <c r="H45" s="36">
        <f>E45+F45-G45</f>
        <v>1143500</v>
      </c>
    </row>
    <row r="46" spans="5:8" ht="12.75">
      <c r="E46" s="35"/>
      <c r="F46" s="35"/>
      <c r="G46" s="35"/>
      <c r="H46" s="36"/>
    </row>
    <row r="47" spans="1:8" s="5" customFormat="1" ht="12.75">
      <c r="A47" s="19">
        <v>852</v>
      </c>
      <c r="B47" s="20"/>
      <c r="C47" s="19"/>
      <c r="D47" s="10" t="s">
        <v>7</v>
      </c>
      <c r="E47" s="35">
        <f>E49+E53+E58</f>
        <v>7490800</v>
      </c>
      <c r="F47" s="35">
        <f>F49+F53+F58</f>
        <v>69455</v>
      </c>
      <c r="G47" s="35">
        <f>G49+G53+G58</f>
        <v>0</v>
      </c>
      <c r="H47" s="35">
        <f>E47+F47-G47</f>
        <v>7560255</v>
      </c>
    </row>
    <row r="48" spans="5:8" ht="12.75">
      <c r="E48" s="36"/>
      <c r="F48" s="36"/>
      <c r="G48" s="36"/>
      <c r="H48" s="36"/>
    </row>
    <row r="49" spans="1:8" s="2" customFormat="1" ht="12.75">
      <c r="A49" s="21"/>
      <c r="B49" s="22">
        <v>85201</v>
      </c>
      <c r="C49" s="21"/>
      <c r="D49" s="7" t="s">
        <v>8</v>
      </c>
      <c r="E49" s="37">
        <f>SUM(E50:E52)</f>
        <v>1042800</v>
      </c>
      <c r="F49" s="37">
        <f>SUM(F50:F52)</f>
        <v>23217</v>
      </c>
      <c r="G49" s="37">
        <f>SUM(G50:G52)</f>
        <v>0</v>
      </c>
      <c r="H49" s="37">
        <f>E49+F49-G49</f>
        <v>1066017</v>
      </c>
    </row>
    <row r="50" spans="5:8" ht="12.75">
      <c r="E50" s="36"/>
      <c r="F50" s="36"/>
      <c r="G50" s="36"/>
      <c r="H50" s="36"/>
    </row>
    <row r="51" spans="3:8" ht="38.25">
      <c r="C51" s="12">
        <v>2130</v>
      </c>
      <c r="D51" s="6" t="s">
        <v>21</v>
      </c>
      <c r="E51" s="36">
        <v>1042800</v>
      </c>
      <c r="F51" s="36">
        <v>23217</v>
      </c>
      <c r="G51" s="36"/>
      <c r="H51" s="36">
        <f>E51+F51-G51</f>
        <v>1066017</v>
      </c>
    </row>
    <row r="52" spans="3:8" ht="12.75">
      <c r="C52" s="23"/>
      <c r="E52" s="36"/>
      <c r="F52" s="36"/>
      <c r="G52" s="36"/>
      <c r="H52" s="36"/>
    </row>
    <row r="53" spans="1:8" s="2" customFormat="1" ht="12.75">
      <c r="A53" s="21"/>
      <c r="B53" s="22">
        <v>85202</v>
      </c>
      <c r="C53" s="21"/>
      <c r="D53" s="7" t="s">
        <v>9</v>
      </c>
      <c r="E53" s="37">
        <f>SUM(E55:E57)</f>
        <v>6448000</v>
      </c>
      <c r="F53" s="37">
        <f>SUM(F55:F57)</f>
        <v>35100</v>
      </c>
      <c r="G53" s="37">
        <f>SUM(G55:G57)</f>
        <v>0</v>
      </c>
      <c r="H53" s="37">
        <f>E53+F53-G53</f>
        <v>6483100</v>
      </c>
    </row>
    <row r="54" spans="1:8" s="2" customFormat="1" ht="12.75">
      <c r="A54" s="21"/>
      <c r="B54" s="22"/>
      <c r="C54" s="21"/>
      <c r="D54" s="7"/>
      <c r="E54" s="37"/>
      <c r="F54" s="37"/>
      <c r="G54" s="37"/>
      <c r="H54" s="36"/>
    </row>
    <row r="55" spans="3:8" ht="12.75">
      <c r="C55" s="23"/>
      <c r="E55" s="36"/>
      <c r="F55" s="36"/>
      <c r="G55" s="36"/>
      <c r="H55" s="37"/>
    </row>
    <row r="56" spans="3:8" ht="38.25">
      <c r="C56" s="12">
        <v>2130</v>
      </c>
      <c r="D56" s="6" t="s">
        <v>21</v>
      </c>
      <c r="E56" s="36">
        <v>6448000</v>
      </c>
      <c r="F56" s="36">
        <v>35100</v>
      </c>
      <c r="G56" s="36"/>
      <c r="H56" s="36">
        <f>E56+F56-G56</f>
        <v>6483100</v>
      </c>
    </row>
    <row r="57" spans="5:8" ht="12.75">
      <c r="E57" s="36"/>
      <c r="F57" s="36"/>
      <c r="G57" s="36"/>
      <c r="H57" s="36"/>
    </row>
    <row r="58" spans="1:8" s="2" customFormat="1" ht="12.75">
      <c r="A58" s="21"/>
      <c r="B58" s="22">
        <v>85204</v>
      </c>
      <c r="C58" s="21"/>
      <c r="D58" s="7" t="s">
        <v>10</v>
      </c>
      <c r="E58" s="37">
        <f>SUM(E60:E60)</f>
        <v>0</v>
      </c>
      <c r="F58" s="37">
        <f>SUM(F60:F60)</f>
        <v>11138</v>
      </c>
      <c r="G58" s="37">
        <f>SUM(G60:G60)</f>
        <v>0</v>
      </c>
      <c r="H58" s="37">
        <f>E58+F58-G58</f>
        <v>11138</v>
      </c>
    </row>
    <row r="59" spans="1:8" s="2" customFormat="1" ht="12.75">
      <c r="A59" s="21"/>
      <c r="B59" s="22"/>
      <c r="C59" s="21"/>
      <c r="D59" s="7"/>
      <c r="E59" s="37"/>
      <c r="F59" s="37"/>
      <c r="G59" s="37"/>
      <c r="H59" s="37"/>
    </row>
    <row r="60" spans="3:8" ht="51">
      <c r="C60" s="12">
        <v>2310</v>
      </c>
      <c r="D60" s="6" t="s">
        <v>36</v>
      </c>
      <c r="E60" s="36"/>
      <c r="F60" s="36">
        <v>11138</v>
      </c>
      <c r="G60" s="36"/>
      <c r="H60" s="36">
        <f>E60+F60-G60</f>
        <v>11138</v>
      </c>
    </row>
    <row r="61" spans="5:8" ht="12.75">
      <c r="E61" s="36"/>
      <c r="F61" s="36"/>
      <c r="G61" s="36"/>
      <c r="H61" s="35"/>
    </row>
    <row r="62" spans="1:8" s="5" customFormat="1" ht="12.75">
      <c r="A62" s="19">
        <v>854</v>
      </c>
      <c r="B62" s="20"/>
      <c r="C62" s="19"/>
      <c r="D62" s="10" t="s">
        <v>14</v>
      </c>
      <c r="E62" s="35">
        <f>E64</f>
        <v>0</v>
      </c>
      <c r="F62" s="35">
        <f>F64</f>
        <v>1500</v>
      </c>
      <c r="G62" s="35">
        <f>G64</f>
        <v>0</v>
      </c>
      <c r="H62" s="35">
        <f>E62+F62-G62</f>
        <v>1500</v>
      </c>
    </row>
    <row r="63" spans="1:8" s="5" customFormat="1" ht="12.75">
      <c r="A63" s="19"/>
      <c r="B63" s="20"/>
      <c r="C63" s="19"/>
      <c r="D63" s="10"/>
      <c r="E63" s="35"/>
      <c r="F63" s="35"/>
      <c r="G63" s="35"/>
      <c r="H63" s="37"/>
    </row>
    <row r="64" spans="1:8" s="2" customFormat="1" ht="12.75">
      <c r="A64" s="21"/>
      <c r="B64" s="22">
        <v>85415</v>
      </c>
      <c r="C64" s="21"/>
      <c r="D64" s="7" t="s">
        <v>40</v>
      </c>
      <c r="E64" s="37">
        <f>SUM(E66)</f>
        <v>0</v>
      </c>
      <c r="F64" s="37">
        <f>SUM(F66)</f>
        <v>1500</v>
      </c>
      <c r="G64" s="37">
        <f>SUM(G66)</f>
        <v>0</v>
      </c>
      <c r="H64" s="40">
        <v>1500</v>
      </c>
    </row>
    <row r="65" spans="5:8" ht="12.75">
      <c r="E65" s="36"/>
      <c r="F65" s="41"/>
      <c r="G65" s="41"/>
      <c r="H65" s="40"/>
    </row>
    <row r="66" spans="3:8" ht="51">
      <c r="C66" s="12">
        <v>233</v>
      </c>
      <c r="D66" s="6" t="s">
        <v>41</v>
      </c>
      <c r="E66" s="42">
        <v>0</v>
      </c>
      <c r="F66" s="41">
        <v>1500</v>
      </c>
      <c r="G66" s="41">
        <v>0</v>
      </c>
      <c r="H66" s="39">
        <f>E66+F66-G66</f>
        <v>1500</v>
      </c>
    </row>
    <row r="67" spans="5:8" ht="12.75">
      <c r="E67" s="36"/>
      <c r="F67" s="36"/>
      <c r="G67" s="36"/>
      <c r="H67" s="36"/>
    </row>
    <row r="68" spans="1:8" ht="25.5">
      <c r="A68" s="19">
        <v>921</v>
      </c>
      <c r="B68" s="20"/>
      <c r="C68" s="19"/>
      <c r="D68" s="10" t="s">
        <v>37</v>
      </c>
      <c r="E68" s="43">
        <f>SUM(E70)</f>
        <v>0</v>
      </c>
      <c r="F68" s="43">
        <f>SUM(F70)</f>
        <v>1500</v>
      </c>
      <c r="G68" s="43">
        <f>SUM(G70)</f>
        <v>0</v>
      </c>
      <c r="H68" s="40">
        <v>1500</v>
      </c>
    </row>
    <row r="69" spans="5:8" ht="12.75">
      <c r="E69" s="36"/>
      <c r="F69" s="41"/>
      <c r="G69" s="41"/>
      <c r="H69" s="40"/>
    </row>
    <row r="70" spans="1:8" ht="12.75">
      <c r="A70" s="21"/>
      <c r="B70" s="22">
        <v>92195</v>
      </c>
      <c r="C70" s="21"/>
      <c r="D70" s="7" t="s">
        <v>38</v>
      </c>
      <c r="E70" s="37">
        <f>SUM(E72)</f>
        <v>0</v>
      </c>
      <c r="F70" s="37">
        <f>SUM(F72)</f>
        <v>1500</v>
      </c>
      <c r="G70" s="37">
        <f>SUM(G72)</f>
        <v>0</v>
      </c>
      <c r="H70" s="44">
        <v>1500</v>
      </c>
    </row>
    <row r="71" spans="5:8" ht="12.75">
      <c r="E71" s="36"/>
      <c r="F71" s="41"/>
      <c r="G71" s="41"/>
      <c r="H71" s="40"/>
    </row>
    <row r="72" spans="3:8" ht="51">
      <c r="C72" s="12">
        <v>212</v>
      </c>
      <c r="D72" s="6" t="s">
        <v>39</v>
      </c>
      <c r="E72" s="42">
        <v>0</v>
      </c>
      <c r="F72" s="41">
        <v>1500</v>
      </c>
      <c r="G72" s="41">
        <v>0</v>
      </c>
      <c r="H72" s="39">
        <v>1500</v>
      </c>
    </row>
    <row r="73" spans="5:8" ht="12.75">
      <c r="E73" s="36"/>
      <c r="F73" s="36"/>
      <c r="G73" s="36"/>
      <c r="H73" s="36"/>
    </row>
    <row r="74" spans="1:8" s="5" customFormat="1" ht="21" customHeight="1">
      <c r="A74" s="19"/>
      <c r="B74" s="20"/>
      <c r="C74" s="19"/>
      <c r="D74" s="10" t="s">
        <v>13</v>
      </c>
      <c r="E74" s="35">
        <f>E8+E22+E28+E34+E41+E47+E62+E14+E68</f>
        <v>17696376</v>
      </c>
      <c r="F74" s="35">
        <f>F8+F22+F28+F34+F41+F47+F62+F14+F68</f>
        <v>1495771</v>
      </c>
      <c r="G74" s="35">
        <f>G8+G22+G28+G34+G41+G47+G62+G14+G68</f>
        <v>3000</v>
      </c>
      <c r="H74" s="35">
        <f>E74+F74-G74</f>
        <v>19189147</v>
      </c>
    </row>
    <row r="75" spans="5:8" ht="12.75">
      <c r="E75" s="36"/>
      <c r="F75" s="36"/>
      <c r="G75" s="36"/>
      <c r="H75" s="36"/>
    </row>
    <row r="76" ht="12.75">
      <c r="H76" s="36"/>
    </row>
    <row r="77" ht="12.75">
      <c r="H77" s="37"/>
    </row>
    <row r="78" ht="12.75">
      <c r="H78" s="36"/>
    </row>
    <row r="79" ht="12.75">
      <c r="H79" s="36"/>
    </row>
    <row r="80" ht="12.75">
      <c r="H80" s="36"/>
    </row>
    <row r="81" ht="12.75">
      <c r="H81" s="36"/>
    </row>
    <row r="82" ht="12.75">
      <c r="H82" s="36"/>
    </row>
    <row r="83" ht="12.75">
      <c r="H83" s="36"/>
    </row>
    <row r="84" ht="12.75">
      <c r="H84" s="36"/>
    </row>
    <row r="85" ht="12.75">
      <c r="H85" s="36"/>
    </row>
    <row r="86" ht="12.75">
      <c r="H86" s="36"/>
    </row>
    <row r="87" ht="12.75">
      <c r="H87" s="36"/>
    </row>
    <row r="88" ht="12.75">
      <c r="H88" s="36"/>
    </row>
    <row r="89" ht="12.75">
      <c r="H89" s="37"/>
    </row>
    <row r="90" ht="12.75">
      <c r="H90" s="36"/>
    </row>
    <row r="91" ht="12.75">
      <c r="H91" s="36"/>
    </row>
    <row r="92" ht="12.75">
      <c r="H92" s="36"/>
    </row>
    <row r="93" ht="12.75">
      <c r="H93" s="36"/>
    </row>
    <row r="94" ht="12.75">
      <c r="H94" s="36"/>
    </row>
    <row r="95" ht="12.75">
      <c r="H95" s="36"/>
    </row>
    <row r="96" ht="12.75">
      <c r="H96" s="36"/>
    </row>
    <row r="97" ht="12.75">
      <c r="H97" s="37"/>
    </row>
    <row r="98" ht="12.75">
      <c r="H98" s="36"/>
    </row>
    <row r="99" ht="12.75">
      <c r="H99" s="36"/>
    </row>
    <row r="100" ht="12.75">
      <c r="H100" s="36"/>
    </row>
    <row r="101" ht="12.75">
      <c r="H101" s="36"/>
    </row>
    <row r="102" ht="12.75">
      <c r="H102" s="36"/>
    </row>
    <row r="103" ht="12.75">
      <c r="H103" s="37"/>
    </row>
    <row r="104" ht="12.75">
      <c r="H104" s="36"/>
    </row>
    <row r="105" ht="12.75">
      <c r="H105" s="36"/>
    </row>
    <row r="106" ht="12.75">
      <c r="H106" s="36"/>
    </row>
    <row r="107" ht="12.75">
      <c r="H107" s="37"/>
    </row>
    <row r="108" ht="12.75">
      <c r="H108" s="36"/>
    </row>
    <row r="109" ht="12.75">
      <c r="H109" s="36"/>
    </row>
    <row r="110" ht="12.75">
      <c r="H110" s="36"/>
    </row>
    <row r="111" ht="12.75">
      <c r="H111" s="36"/>
    </row>
    <row r="112" ht="12.75">
      <c r="H112" s="36"/>
    </row>
    <row r="113" ht="12.75">
      <c r="H113" s="36"/>
    </row>
    <row r="114" ht="12.75">
      <c r="H114" s="36"/>
    </row>
    <row r="115" ht="12.75">
      <c r="H115" s="35"/>
    </row>
    <row r="116" ht="12.75">
      <c r="H116" s="36"/>
    </row>
    <row r="117" ht="12.75">
      <c r="H117" s="37"/>
    </row>
    <row r="118" ht="12.75">
      <c r="H118" s="36"/>
    </row>
    <row r="119" ht="12.75">
      <c r="H119" s="36"/>
    </row>
    <row r="120" ht="12.75">
      <c r="H120" s="36"/>
    </row>
    <row r="121" ht="12.75">
      <c r="H121" s="36"/>
    </row>
    <row r="122" ht="12.75">
      <c r="H122" s="36"/>
    </row>
    <row r="123" ht="12.75">
      <c r="H123" s="37"/>
    </row>
    <row r="124" ht="12.75">
      <c r="H124" s="37"/>
    </row>
    <row r="125" ht="12.75">
      <c r="H125" s="37"/>
    </row>
    <row r="126" ht="12.75">
      <c r="H126" s="36"/>
    </row>
    <row r="127" ht="12.75">
      <c r="H127" s="36"/>
    </row>
    <row r="128" ht="12.75">
      <c r="H128" s="36"/>
    </row>
    <row r="129" ht="12.75">
      <c r="H129" s="36"/>
    </row>
    <row r="130" ht="12.75">
      <c r="H130" s="37"/>
    </row>
    <row r="131" ht="12.75">
      <c r="H131" s="36"/>
    </row>
    <row r="132" ht="12.75">
      <c r="H132" s="36"/>
    </row>
    <row r="133" ht="12.75">
      <c r="H133" s="36"/>
    </row>
    <row r="134" ht="12.75">
      <c r="H134" s="35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2004-04-22T07:55:28Z</cp:lastPrinted>
  <dcterms:created xsi:type="dcterms:W3CDTF">2000-10-24T20:52:35Z</dcterms:created>
  <dcterms:modified xsi:type="dcterms:W3CDTF">2004-04-22T07:55:32Z</dcterms:modified>
  <cp:category/>
  <cp:version/>
  <cp:contentType/>
  <cp:contentStatus/>
</cp:coreProperties>
</file>