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<sst xmlns="http://schemas.openxmlformats.org/spreadsheetml/2006/main" count="46" uniqueCount="38">
  <si>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DZIAŁALNOŚĆ USŁUGOWA</t>
  </si>
  <si>
    <t>Nadzór budowlany</t>
  </si>
  <si>
    <t>OCHRONA ZDROWIA</t>
  </si>
  <si>
    <t>OPIEKA SPOŁECZNA</t>
  </si>
  <si>
    <t>Domy Pomocy Społecznej</t>
  </si>
  <si>
    <t>RÓŻNE ROZLICZENIA</t>
  </si>
  <si>
    <t>OŚWIATA I WYCHOWANIE</t>
  </si>
  <si>
    <t>Subwencje ogólne z budżetu państwa</t>
  </si>
  <si>
    <t>Wpływy z usług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</si>
  <si>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</si>
  <si>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</si>
  <si>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</si>
  <si>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</si>
  <si>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</si>
  <si>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</si>
  <si>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</si>
  <si>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</si>
  <si>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</si>
  <si>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>.0830</t>
  </si>
  <si>
    <t xml:space="preserve">Dotacje celowe przekazane z budżetu państwa   na  zadania bieżące realizowane przez powiat  na podstawie porozumień  z organami administracji rządowej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</si>
  <si>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</si>
  <si>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</si>
  <si>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</si>
  <si>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 xml:space="preserve">RAZEM PROGNOZOWANE  DOCHODY </t>
  </si>
  <si>
    <t xml:space="preserve">Pozostała  działalność </t>
  </si>
  <si>
    <t xml:space="preserve">  </t>
  </si>
  <si>
    <t xml:space="preserve">KULTURA  I  OCHRONA  DZIEDZICTWA  NARODOWEGO </t>
  </si>
  <si>
    <t xml:space="preserve">BUDŻET   2007 </t>
  </si>
  <si>
    <t xml:space="preserve">PLANOWANE  DOCHODY   BUDŻETOWE  2007 </t>
  </si>
  <si>
    <t>w  sprawie   budżetu Powiatu Toruńskiego  na  2007   ROK</t>
  </si>
  <si>
    <t xml:space="preserve">zwiększenia </t>
  </si>
  <si>
    <t xml:space="preserve">zmniejszenia </t>
  </si>
  <si>
    <t xml:space="preserve">BUDŻET  2007   PO  ZMIANACH </t>
  </si>
  <si>
    <t xml:space="preserve">Załącznik  nr  1  do  uchwały   Rady    Powiatu  Toruńskiego </t>
  </si>
  <si>
    <t>zmiana  24.05.2007</t>
  </si>
  <si>
    <t>EDUKACYJNA OPIEKA WYCHOWAWCZA</t>
  </si>
  <si>
    <t xml:space="preserve">Kolonie  i  obozy   dla  młodziezy polonijnej   w  kraju </t>
  </si>
  <si>
    <t xml:space="preserve">Środki na finansowanie własnych zadań bieżących gmin ( związków gmin ) , powiatów    ( związków powiatów ) , samorządów województw , pozyskane z innych źródeł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</si>
</sst>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44"/>
  <sheetViews>
    <sheetView tabSelected="1" workbookViewId="0" topLeftCell="A25">
      <selection activeCell="L32" sqref="L32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7.62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2" t="s">
        <v>33</v>
      </c>
      <c r="E1" s="1" t="s">
        <v>25</v>
      </c>
      <c r="F1" s="1" t="s">
        <v>25</v>
      </c>
      <c r="G1" s="1" t="s">
        <v>25</v>
      </c>
    </row>
    <row r="2" ht="12.75">
      <c r="B2" s="12" t="s">
        <v>29</v>
      </c>
    </row>
    <row r="3" spans="2:4" ht="12.75">
      <c r="B3" s="14"/>
      <c r="D3" s="10" t="s">
        <v>34</v>
      </c>
    </row>
    <row r="4" ht="15">
      <c r="D4" s="13" t="s">
        <v>28</v>
      </c>
    </row>
    <row r="5" spans="1:204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2" customFormat="1" ht="36">
      <c r="A6" s="16" t="s">
        <v>9</v>
      </c>
      <c r="B6" s="17" t="s">
        <v>11</v>
      </c>
      <c r="C6" s="16" t="s">
        <v>12</v>
      </c>
      <c r="D6" s="18" t="s">
        <v>10</v>
      </c>
      <c r="E6" s="38" t="s">
        <v>27</v>
      </c>
      <c r="F6" s="38" t="s">
        <v>30</v>
      </c>
      <c r="G6" s="38" t="s">
        <v>31</v>
      </c>
      <c r="H6" s="37" t="s">
        <v>32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204" ht="12.75">
      <c r="A7" s="19"/>
      <c r="B7" s="20"/>
      <c r="C7" s="19"/>
      <c r="D7" s="21"/>
      <c r="E7" s="35"/>
      <c r="F7" s="35"/>
      <c r="G7" s="35"/>
      <c r="H7" s="3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8" s="5" customFormat="1" ht="12.75">
      <c r="A8" s="22">
        <v>710</v>
      </c>
      <c r="B8" s="23"/>
      <c r="C8" s="22"/>
      <c r="D8" s="24" t="s">
        <v>0</v>
      </c>
      <c r="E8" s="36">
        <f>E9</f>
        <v>0</v>
      </c>
      <c r="F8" s="36">
        <f>F9</f>
        <v>3000</v>
      </c>
      <c r="G8" s="36">
        <f>G9</f>
        <v>0</v>
      </c>
      <c r="H8" s="36">
        <f aca="true" t="shared" si="0" ref="H8:H14">E8+F8-G8</f>
        <v>3000</v>
      </c>
    </row>
    <row r="9" spans="1:8" s="2" customFormat="1" ht="12.75">
      <c r="A9" s="28"/>
      <c r="B9" s="29">
        <v>71015</v>
      </c>
      <c r="C9" s="28"/>
      <c r="D9" s="30" t="s">
        <v>1</v>
      </c>
      <c r="E9" s="39"/>
      <c r="F9" s="39">
        <f>SUM(F10:F10)</f>
        <v>3000</v>
      </c>
      <c r="G9" s="39">
        <f>SUM(G10:G10)</f>
        <v>0</v>
      </c>
      <c r="H9" s="36">
        <f t="shared" si="0"/>
        <v>3000</v>
      </c>
    </row>
    <row r="10" spans="1:8" s="2" customFormat="1" ht="56.25">
      <c r="A10" s="28"/>
      <c r="B10" s="29"/>
      <c r="C10" s="25">
        <v>2110</v>
      </c>
      <c r="D10" s="27" t="s">
        <v>14</v>
      </c>
      <c r="E10" s="40">
        <v>272000</v>
      </c>
      <c r="F10" s="40">
        <v>3000</v>
      </c>
      <c r="G10" s="40"/>
      <c r="H10" s="36">
        <f t="shared" si="0"/>
        <v>275000</v>
      </c>
    </row>
    <row r="11" spans="1:8" s="5" customFormat="1" ht="12.75">
      <c r="A11" s="22">
        <v>758</v>
      </c>
      <c r="B11" s="23"/>
      <c r="C11" s="22"/>
      <c r="D11" s="24" t="s">
        <v>5</v>
      </c>
      <c r="E11" s="36">
        <f>E12</f>
        <v>0</v>
      </c>
      <c r="F11" s="36">
        <f>F12</f>
        <v>678479</v>
      </c>
      <c r="G11" s="36">
        <f>G12</f>
        <v>0</v>
      </c>
      <c r="H11" s="36">
        <f t="shared" si="0"/>
        <v>678479</v>
      </c>
    </row>
    <row r="12" spans="1:8" s="2" customFormat="1" ht="33.75">
      <c r="A12" s="28"/>
      <c r="B12" s="29">
        <v>75801</v>
      </c>
      <c r="C12" s="28"/>
      <c r="D12" s="30" t="s">
        <v>21</v>
      </c>
      <c r="E12" s="39"/>
      <c r="F12" s="39">
        <f>SUM(F13:F13)</f>
        <v>678479</v>
      </c>
      <c r="G12" s="39">
        <f>SUM(G13:G13)</f>
        <v>0</v>
      </c>
      <c r="H12" s="36">
        <f t="shared" si="0"/>
        <v>678479</v>
      </c>
    </row>
    <row r="13" spans="1:8" ht="12.75">
      <c r="A13" s="25"/>
      <c r="B13" s="26"/>
      <c r="C13" s="25">
        <v>2920</v>
      </c>
      <c r="D13" s="27" t="s">
        <v>7</v>
      </c>
      <c r="E13" s="40">
        <v>12416456</v>
      </c>
      <c r="F13" s="40">
        <v>678479</v>
      </c>
      <c r="G13" s="40"/>
      <c r="H13" s="36">
        <f t="shared" si="0"/>
        <v>13094935</v>
      </c>
    </row>
    <row r="14" spans="1:8" s="5" customFormat="1" ht="12.75">
      <c r="A14" s="22">
        <v>801</v>
      </c>
      <c r="B14" s="23"/>
      <c r="C14" s="22"/>
      <c r="D14" s="24" t="s">
        <v>6</v>
      </c>
      <c r="E14" s="36">
        <f>E15</f>
        <v>0</v>
      </c>
      <c r="F14" s="36">
        <f>F15</f>
        <v>2050</v>
      </c>
      <c r="G14" s="36">
        <f>G15</f>
        <v>0</v>
      </c>
      <c r="H14" s="36">
        <f t="shared" si="0"/>
        <v>2050</v>
      </c>
    </row>
    <row r="15" spans="1:8" s="15" customFormat="1" ht="12.75">
      <c r="A15" s="32"/>
      <c r="B15" s="33">
        <v>80195</v>
      </c>
      <c r="C15" s="32"/>
      <c r="D15" s="34" t="s">
        <v>24</v>
      </c>
      <c r="E15" s="36">
        <f>SUM(E16)</f>
        <v>0</v>
      </c>
      <c r="F15" s="36">
        <f>SUM(F16)</f>
        <v>2050</v>
      </c>
      <c r="G15" s="36">
        <f>SUM(G16)</f>
        <v>0</v>
      </c>
      <c r="H15" s="36">
        <f aca="true" t="shared" si="1" ref="H15:H25">E15+F15-G15</f>
        <v>2050</v>
      </c>
    </row>
    <row r="16" spans="1:8" ht="56.25">
      <c r="A16" s="25"/>
      <c r="B16" s="26"/>
      <c r="C16" s="25">
        <v>2120</v>
      </c>
      <c r="D16" s="27" t="s">
        <v>19</v>
      </c>
      <c r="E16" s="40"/>
      <c r="F16" s="40">
        <v>2050</v>
      </c>
      <c r="G16" s="40"/>
      <c r="H16" s="36">
        <f t="shared" si="1"/>
        <v>2050</v>
      </c>
    </row>
    <row r="17" spans="1:8" s="5" customFormat="1" ht="12.75">
      <c r="A17" s="22">
        <v>851</v>
      </c>
      <c r="B17" s="23"/>
      <c r="C17" s="22"/>
      <c r="D17" s="24" t="s">
        <v>2</v>
      </c>
      <c r="E17" s="36">
        <f>E18</f>
        <v>0</v>
      </c>
      <c r="F17" s="36">
        <f>F18</f>
        <v>0</v>
      </c>
      <c r="G17" s="36">
        <f>G18</f>
        <v>75800</v>
      </c>
      <c r="H17" s="36">
        <f t="shared" si="1"/>
        <v>-75800</v>
      </c>
    </row>
    <row r="18" spans="1:8" s="2" customFormat="1" ht="45">
      <c r="A18" s="28"/>
      <c r="B18" s="29">
        <v>85156</v>
      </c>
      <c r="C18" s="28"/>
      <c r="D18" s="30" t="s">
        <v>16</v>
      </c>
      <c r="E18" s="39"/>
      <c r="F18" s="39">
        <f>SUM(F19:F19)</f>
        <v>0</v>
      </c>
      <c r="G18" s="39">
        <f>SUM(G19:G19)</f>
        <v>75800</v>
      </c>
      <c r="H18" s="36">
        <f t="shared" si="1"/>
        <v>-75800</v>
      </c>
    </row>
    <row r="19" spans="1:8" ht="56.25">
      <c r="A19" s="25"/>
      <c r="B19" s="26"/>
      <c r="C19" s="25">
        <v>2110</v>
      </c>
      <c r="D19" s="27" t="s">
        <v>14</v>
      </c>
      <c r="E19" s="40">
        <v>1158800</v>
      </c>
      <c r="F19" s="40"/>
      <c r="G19" s="40">
        <v>75800</v>
      </c>
      <c r="H19" s="36">
        <f t="shared" si="1"/>
        <v>1083000</v>
      </c>
    </row>
    <row r="20" spans="1:8" s="5" customFormat="1" ht="12.75">
      <c r="A20" s="22">
        <v>852</v>
      </c>
      <c r="B20" s="23"/>
      <c r="C20" s="22"/>
      <c r="D20" s="24" t="s">
        <v>3</v>
      </c>
      <c r="E20" s="36">
        <f>E21+E25</f>
        <v>0</v>
      </c>
      <c r="F20" s="36">
        <f>F21+F25</f>
        <v>957996</v>
      </c>
      <c r="G20" s="36">
        <f>G21+G25</f>
        <v>955000</v>
      </c>
      <c r="H20" s="36">
        <f t="shared" si="1"/>
        <v>2996</v>
      </c>
    </row>
    <row r="21" spans="1:8" s="2" customFormat="1" ht="12.75">
      <c r="A21" s="28"/>
      <c r="B21" s="29">
        <v>85202</v>
      </c>
      <c r="C21" s="28"/>
      <c r="D21" s="30" t="s">
        <v>4</v>
      </c>
      <c r="E21" s="39"/>
      <c r="F21" s="39">
        <f>SUM(F22:F24)</f>
        <v>955000</v>
      </c>
      <c r="G21" s="39">
        <f>SUM(G22:G24)</f>
        <v>955000</v>
      </c>
      <c r="H21" s="36">
        <f t="shared" si="1"/>
        <v>0</v>
      </c>
    </row>
    <row r="22" spans="1:8" ht="67.5">
      <c r="A22" s="25"/>
      <c r="B22" s="26"/>
      <c r="C22" s="25" t="s">
        <v>17</v>
      </c>
      <c r="D22" s="27" t="s">
        <v>15</v>
      </c>
      <c r="E22" s="40">
        <f>7900+21000+35000</f>
        <v>63900</v>
      </c>
      <c r="F22" s="40"/>
      <c r="G22" s="40"/>
      <c r="H22" s="36">
        <f t="shared" si="1"/>
        <v>63900</v>
      </c>
    </row>
    <row r="23" spans="1:8" ht="12.75">
      <c r="A23" s="25"/>
      <c r="B23" s="26"/>
      <c r="C23" s="31" t="s">
        <v>18</v>
      </c>
      <c r="D23" s="27" t="s">
        <v>8</v>
      </c>
      <c r="E23" s="40">
        <f>1200000+770000+610000+590000</f>
        <v>3170000</v>
      </c>
      <c r="F23" s="40">
        <v>955000</v>
      </c>
      <c r="G23" s="40"/>
      <c r="H23" s="36">
        <f t="shared" si="1"/>
        <v>4125000</v>
      </c>
    </row>
    <row r="24" spans="1:8" ht="33.75">
      <c r="A24" s="25"/>
      <c r="B24" s="26"/>
      <c r="C24" s="25">
        <v>2130</v>
      </c>
      <c r="D24" s="27" t="s">
        <v>13</v>
      </c>
      <c r="E24" s="40">
        <v>5405000</v>
      </c>
      <c r="F24" s="40"/>
      <c r="G24" s="40">
        <v>955000</v>
      </c>
      <c r="H24" s="36">
        <f t="shared" si="1"/>
        <v>4450000</v>
      </c>
    </row>
    <row r="25" spans="1:8" s="2" customFormat="1" ht="22.5">
      <c r="A25" s="28"/>
      <c r="B25" s="29">
        <v>85218</v>
      </c>
      <c r="C25" s="28"/>
      <c r="D25" s="30" t="s">
        <v>20</v>
      </c>
      <c r="E25" s="39">
        <f>SUM(E26:E26)</f>
        <v>0</v>
      </c>
      <c r="F25" s="39">
        <f>SUM(F26:F26)</f>
        <v>2996</v>
      </c>
      <c r="G25" s="39">
        <f>SUM(G26:G26)</f>
        <v>0</v>
      </c>
      <c r="H25" s="36">
        <f t="shared" si="1"/>
        <v>2996</v>
      </c>
    </row>
    <row r="26" spans="1:8" ht="33.75">
      <c r="A26" s="25"/>
      <c r="B26" s="26"/>
      <c r="C26" s="25">
        <v>2130</v>
      </c>
      <c r="D26" s="27" t="s">
        <v>13</v>
      </c>
      <c r="E26" s="40"/>
      <c r="F26" s="40">
        <v>2996</v>
      </c>
      <c r="G26" s="40"/>
      <c r="H26" s="36">
        <f>E26+F26-G26</f>
        <v>2996</v>
      </c>
    </row>
    <row r="27" spans="1:8" s="5" customFormat="1" ht="22.5">
      <c r="A27" s="22">
        <v>854</v>
      </c>
      <c r="B27" s="23"/>
      <c r="C27" s="22"/>
      <c r="D27" s="24" t="s">
        <v>35</v>
      </c>
      <c r="E27" s="36">
        <v>0</v>
      </c>
      <c r="F27" s="36">
        <f>F29</f>
        <v>151200</v>
      </c>
      <c r="G27" s="36">
        <f>G29</f>
        <v>0</v>
      </c>
      <c r="H27" s="36">
        <f>E27+F27-G27</f>
        <v>151200</v>
      </c>
    </row>
    <row r="28" spans="1:8" s="5" customFormat="1" ht="12.75">
      <c r="A28" s="22"/>
      <c r="B28" s="23"/>
      <c r="C28" s="22"/>
      <c r="D28" s="24"/>
      <c r="E28" s="36"/>
      <c r="F28" s="36"/>
      <c r="G28" s="36"/>
      <c r="H28" s="36"/>
    </row>
    <row r="29" spans="1:8" s="43" customFormat="1" ht="33.75">
      <c r="A29" s="44"/>
      <c r="B29" s="45">
        <v>85413</v>
      </c>
      <c r="C29" s="44"/>
      <c r="D29" s="46" t="s">
        <v>36</v>
      </c>
      <c r="E29" s="47">
        <f>SUM(E30)</f>
        <v>0</v>
      </c>
      <c r="F29" s="47">
        <f>SUM(F30)</f>
        <v>151200</v>
      </c>
      <c r="G29" s="47">
        <f>SUM(G30)</f>
        <v>0</v>
      </c>
      <c r="H29" s="36">
        <f>E29+F29-G29</f>
        <v>151200</v>
      </c>
    </row>
    <row r="30" spans="1:8" s="4" customFormat="1" ht="102">
      <c r="A30" s="25"/>
      <c r="B30" s="26"/>
      <c r="C30" s="48">
        <v>2700</v>
      </c>
      <c r="D30" s="26" t="s">
        <v>37</v>
      </c>
      <c r="E30" s="40"/>
      <c r="F30" s="40">
        <v>151200</v>
      </c>
      <c r="G30" s="40"/>
      <c r="H30" s="36">
        <f>E30+F30-G30</f>
        <v>151200</v>
      </c>
    </row>
    <row r="31" spans="1:8" s="15" customFormat="1" ht="22.5">
      <c r="A31" s="32">
        <v>921</v>
      </c>
      <c r="B31" s="33"/>
      <c r="C31" s="32"/>
      <c r="D31" s="34" t="s">
        <v>26</v>
      </c>
      <c r="E31" s="36">
        <f aca="true" t="shared" si="2" ref="E31:G32">SUM(E32)</f>
        <v>0</v>
      </c>
      <c r="F31" s="36">
        <f t="shared" si="2"/>
        <v>0</v>
      </c>
      <c r="G31" s="36">
        <f t="shared" si="2"/>
        <v>2050</v>
      </c>
      <c r="H31" s="36">
        <f>E31+F31-G31</f>
        <v>-2050</v>
      </c>
    </row>
    <row r="32" spans="1:8" s="15" customFormat="1" ht="12.75">
      <c r="A32" s="32"/>
      <c r="B32" s="33">
        <v>92195</v>
      </c>
      <c r="C32" s="32"/>
      <c r="D32" s="34" t="s">
        <v>24</v>
      </c>
      <c r="E32" s="36"/>
      <c r="F32" s="36">
        <f t="shared" si="2"/>
        <v>0</v>
      </c>
      <c r="G32" s="36">
        <f t="shared" si="2"/>
        <v>2050</v>
      </c>
      <c r="H32" s="36">
        <f>E32+F32-G32</f>
        <v>-2050</v>
      </c>
    </row>
    <row r="33" spans="1:8" ht="56.25">
      <c r="A33" s="25"/>
      <c r="B33" s="26"/>
      <c r="C33" s="25">
        <v>2120</v>
      </c>
      <c r="D33" s="27" t="s">
        <v>19</v>
      </c>
      <c r="E33" s="40">
        <v>2050</v>
      </c>
      <c r="F33" s="40"/>
      <c r="G33" s="40">
        <v>2050</v>
      </c>
      <c r="H33" s="36">
        <f>E33+F33-G33</f>
        <v>0</v>
      </c>
    </row>
    <row r="34" spans="1:8" s="5" customFormat="1" ht="21" customHeight="1">
      <c r="A34" s="22"/>
      <c r="B34" s="23"/>
      <c r="C34" s="22"/>
      <c r="D34" s="24" t="s">
        <v>23</v>
      </c>
      <c r="E34" s="36">
        <f>E8+E11+E17+E20+E14+E31</f>
        <v>0</v>
      </c>
      <c r="F34" s="42">
        <f>F8+F11+F17+F20+F14+F31+F27</f>
        <v>1792725</v>
      </c>
      <c r="G34" s="42">
        <f>G8+G11+G17+G20+G14+G31+G27</f>
        <v>1032850</v>
      </c>
      <c r="H34" s="36">
        <f>E34+F34-G34</f>
        <v>759875</v>
      </c>
    </row>
    <row r="35" spans="5:7" ht="12.75">
      <c r="E35" s="41"/>
      <c r="F35" s="41"/>
      <c r="G35" s="41"/>
    </row>
    <row r="38" ht="12.75">
      <c r="H38" s="41"/>
    </row>
    <row r="44" spans="5:7" ht="12.75">
      <c r="E44" s="1" t="s">
        <v>22</v>
      </c>
      <c r="F44" s="1" t="s">
        <v>22</v>
      </c>
      <c r="G44" s="1" t="s">
        <v>22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2007-05-11T07:19:10Z</cp:lastPrinted>
  <dcterms:created xsi:type="dcterms:W3CDTF">2000-10-24T20:52:35Z</dcterms:created>
  <dcterms:modified xsi:type="dcterms:W3CDTF">2007-05-25T11:12:23Z</dcterms:modified>
  <cp:category/>
  <cp:version/>
  <cp:contentType/>
  <cp:contentStatus/>
</cp:coreProperties>
</file>