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Ofertowy" sheetId="1" r:id="rId1"/>
  </sheets>
  <definedNames>
    <definedName name="_xlnm.Print_Area" localSheetId="0">'Ofertowy'!$A$1:$G$49</definedName>
  </definedNames>
  <calcPr fullCalcOnLoad="1"/>
</workbook>
</file>

<file path=xl/sharedStrings.xml><?xml version="1.0" encoding="utf-8"?>
<sst xmlns="http://schemas.openxmlformats.org/spreadsheetml/2006/main" count="182" uniqueCount="89">
  <si>
    <t xml:space="preserve"> </t>
  </si>
  <si>
    <t xml:space="preserve">Przebudowa drogi powiatowej nr 2009  w Krobi ul. Dolina Drwęcy gmina Lubicz w zakresie urządzenia w pasie drogowym chodnika na długości 729 m wraz z przebudową zjazdów indywidualnych </t>
  </si>
  <si>
    <t xml:space="preserve">            </t>
  </si>
  <si>
    <t>Lp.</t>
  </si>
  <si>
    <t>Kod</t>
  </si>
  <si>
    <t>Nazwa</t>
  </si>
  <si>
    <t>jedn.</t>
  </si>
  <si>
    <t>ilość</t>
  </si>
  <si>
    <t>Roboty rozbiórkowe</t>
  </si>
  <si>
    <t>D-01.02.04</t>
  </si>
  <si>
    <t>Rozebranie krawężników betonowych 15x30x100 cm ułożonych na płask na podsypce cementowo-piaskowej</t>
  </si>
  <si>
    <t>m</t>
  </si>
  <si>
    <t>Rozebranie obrzeży betonowych gr 6 cm na podsypce cementowo-piaskowej</t>
  </si>
  <si>
    <t>Rozebranie fragmentu zjazdów z masy asfaltowej gr 10 cm między jezdnią a nawierzchnią nieurządzoną zjazdów</t>
  </si>
  <si>
    <t>m2</t>
  </si>
  <si>
    <t xml:space="preserve">Rozebranie płyty betonowej po przystanku autobusowym 2,6x6,0x0,2 m </t>
  </si>
  <si>
    <t>Rozebranie nawierzchni zjazdu nr 2 z kostki betonowej typu „fala” na podsypce cem-piask</t>
  </si>
  <si>
    <t>Rozebranie nawierzchni z płyt prefabryk, żelbet. 250X30x6 cm na podsypce cem-piask</t>
  </si>
  <si>
    <t>Rozebranie nawierzchni bitumicznej (warstwa ścieralna gr.5 cm + warstwa wiążąc 7 cm) na szerokości 50 cm</t>
  </si>
  <si>
    <t>Rozebranie podbudowy z kruszywa łamanego gr. 35 cm</t>
  </si>
  <si>
    <t>Wywiezienie gruzu z terenu rozbiórki przy mechanicznym załadunku  koparko-ładowarką samochodów samowyładowczych przez 3 samochody na zmianę roboczą</t>
  </si>
  <si>
    <t>m3</t>
  </si>
  <si>
    <t>Wywiezienie gruzu z terenu rozbiórki przy mechanicznym załadowaniu  . Transport samochodem samowyładowczym na odległość 1 km</t>
  </si>
  <si>
    <t>Wywiezienie gruzu z terenu rozbiórki przy mechanicznym załadunku. Nakłady uzupełniające na każdy dalszy rozpoczęty km odl. Transportu ponad 1 km krotność 8</t>
  </si>
  <si>
    <t>Roboty ziemne</t>
  </si>
  <si>
    <t>D-01.01.01</t>
  </si>
  <si>
    <t>Roboty pomiarowe przy liniowych robotach ziemnych (drogi). Trasa dróg w terenie równinnym</t>
  </si>
  <si>
    <t>km</t>
  </si>
  <si>
    <t>D-02.01.01</t>
  </si>
  <si>
    <t xml:space="preserve">Mechaniczne usunięcie ziemi roślinnej gr 10 cm </t>
  </si>
  <si>
    <t xml:space="preserve">Mechaniczny załadunek na samochody samowyładowcze (3 samochody na zmianę ) ziemi </t>
  </si>
  <si>
    <t>Wywiezienie ziemi z terenu budowy na odległość 1 km</t>
  </si>
  <si>
    <t>Wywiezienie ziemi z terenu budowy przy mechanicznym załadunku . Nakłady uzupełniające na każdy dalszy rozpoczęty km odległości transportu ponad 1 km – krotność 8</t>
  </si>
  <si>
    <t>D-04.01.01</t>
  </si>
  <si>
    <t>Wykonywane koryta,o głębokości 20 cm,na całej szerokości chodnika i wjazdów, w gruntach kategorii I-II</t>
  </si>
  <si>
    <t>Roboty ziemne wykonywane koparkami podsiębier. 0,40m3 i spycharkami 55kW w ziemi zmagazynowanej w hałdach z transp. Samochodami samowył.5-10t,do 1km.Grunt I-III</t>
  </si>
  <si>
    <t>Nakłady uzup. do tablic za każdy rozpoczęty 1km odl. Transportu ponad 1km samochodami samowył.5-10t,przy przewozie po drogach o nawierzchni utwardzonej. Grunt I-IV krotność 8</t>
  </si>
  <si>
    <t>Nasyp o zmiennej grubości pod chodnik i skarpę rowu pobocza  z  zakupem i dowozem materiału</t>
  </si>
  <si>
    <t>Elementy chodnika i zjazdów indywidualnych</t>
  </si>
  <si>
    <t>D-08.01.01</t>
  </si>
  <si>
    <t>Ława  betonowa z oporem pod krawężniki</t>
  </si>
  <si>
    <t>Krawężniki betonowe o wym. 15x30 cm na podsypce cem.- piaskowej</t>
  </si>
  <si>
    <t>Krawężniki betonowe wjazdowe o wym. 15x22 cm na podsypce cem.- piaskowej</t>
  </si>
  <si>
    <t>Krawężniki betonowe ukośne o wym. 15x30x22 cm na podsypce cem.- piaskowej</t>
  </si>
  <si>
    <t>D-08.03.01</t>
  </si>
  <si>
    <t xml:space="preserve">Obrzeża betonowe o wym. 30x8x100 cm </t>
  </si>
  <si>
    <t>Ława betonowa z oporem pod obrzeża</t>
  </si>
  <si>
    <t>Oporniki betonowe wtopione o wym. 12x25 cm na podsypce cem. - piaskowej</t>
  </si>
  <si>
    <t>Ława betonowa z oporem pod oporniki wtopione</t>
  </si>
  <si>
    <t>Chodnik</t>
  </si>
  <si>
    <t>Mechaniczne profilowanie i zagęszczenie podłoża pod warstwy konstrukcyjne nawierzchni w gr. kat.I-II</t>
  </si>
  <si>
    <t>D-04.02.01</t>
  </si>
  <si>
    <t>Wykonanie i zagęszczenie mechaniczne warstwy odsączającej z piasku średniego w korycie – grub  warstwy po zag. 10 cm</t>
  </si>
  <si>
    <t>Wykonanie i zagęszczenie mechaniczne podbudowy z piasku grubego w korycie – grub  warstwy po zag. 15 cm</t>
  </si>
  <si>
    <t>D-08.02.02</t>
  </si>
  <si>
    <t>Nawierzchnia z kostki betonowej szarej 10x20cm gr. 6 cm układanej na podsypce cem.- piask. gr. 4cm</t>
  </si>
  <si>
    <t>Zjazdy indywidualne</t>
  </si>
  <si>
    <t>D-04.02.02</t>
  </si>
  <si>
    <t>Wykonanie i zagęszczenie mechanicze podbudowy pomocniczej z kruszywa 0/31,5 – grub. Warstwy po zag. 10 cm</t>
  </si>
  <si>
    <t>Wykonanie i zagęszczenie mechaniczne podbudowy zasadniczej z tłucznia 35/50 w korycie – grub.- warstwy po zag. 15 cm</t>
  </si>
  <si>
    <t>Nawierzchnia z kostki betonowej czerwonej typu "dwuteownik"    gr. 8 cm układanej na podsypce cem.-piask. gr. 4cm</t>
  </si>
  <si>
    <t>Odtworzenie jezdni</t>
  </si>
  <si>
    <t>Wykonanie i zagęszczenie mechaniczne warstwy kruszywa       0/31,5  w korycie – grub. warstwy po zag. 15 cm</t>
  </si>
  <si>
    <t>D-04.04.02</t>
  </si>
  <si>
    <t>Podbudowa z tłucznia 35/50 - o grub. po zagęszcz. 20 cm</t>
  </si>
  <si>
    <t>D-04.03.01</t>
  </si>
  <si>
    <t>Skropienie nawierzchni drogowej emulsją asfaltową</t>
  </si>
  <si>
    <t>D-05.03.05</t>
  </si>
  <si>
    <t>Nawierzchnia z betonu asfaltowego - warstwa wiążąca asfaltowa – grub. po zagęszcz.7 cm</t>
  </si>
  <si>
    <t>Mechaniczne czyszczenie nawierzchni drogowej ulepszonej (bitum)</t>
  </si>
  <si>
    <t>Nawierzchnia z betonu asfaltowego - warstwa ścieralna - gr. po zagęszcz. 5 cm</t>
  </si>
  <si>
    <t>Roboty towarzyszące</t>
  </si>
  <si>
    <t>D-09.01.01</t>
  </si>
  <si>
    <t xml:space="preserve">Zakup i dowiezienie ziemi urodzajnej na skarpy </t>
  </si>
  <si>
    <t>Ręczne rozścielenie i wyrównanie ziemi urodzajnej gr. 10 cm na skarpach, rozrzucenie nawozów mineralnych , zagrabienie i obsianie trawa z uwałowaniem</t>
  </si>
  <si>
    <t>D-01.02.01</t>
  </si>
  <si>
    <t>Wycinka zakrzaczenia samosiejką pobocza drogi w granicach pasa drogowego</t>
  </si>
  <si>
    <t>D 03.02.01</t>
  </si>
  <si>
    <t>Ułożenie przepustów wody opadowej w chodniku z betonowych elementów odwodnienia liniowego 14x14x100 cm</t>
  </si>
  <si>
    <t>D 08.05.01</t>
  </si>
  <si>
    <t xml:space="preserve">Ułożenie betonowych korytek trapezowych skarpowych </t>
  </si>
  <si>
    <t>D 06.01.02.</t>
  </si>
  <si>
    <t>Ułożenie na dnie rowu odwadniającego odcinków korytek płytkich betonowych „D”</t>
  </si>
  <si>
    <t>cena jedn</t>
  </si>
  <si>
    <t>wartośc netto</t>
  </si>
  <si>
    <t>podatek VAT 23 %</t>
  </si>
  <si>
    <t>BRUTTO</t>
  </si>
  <si>
    <t>KOSZTORYS OFERTOWY</t>
  </si>
  <si>
    <t>wartość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</si>
</sst>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1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6"/>
      <name val="Arial"/>
      <family val="2"/>
    </font>
    <font>
      <sz val="10"/>
      <color indexed="1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/>
    </xf>
    <xf numFmtId="0" fontId="3" fillId="33" borderId="16" xfId="0" applyFont="1" applyFill="1" applyBorder="1" applyAlignment="1">
      <alignment horizontal="center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164" fontId="0" fillId="0" borderId="18" xfId="58" applyFill="1" applyBorder="1" applyAlignment="1" applyProtection="1">
      <alignment/>
      <protection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2" fontId="0" fillId="0" borderId="10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2" fontId="0" fillId="0" borderId="2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Border="1" applyAlignment="1">
      <alignment horizontal="center" vertical="center"/>
    </xf>
    <xf numFmtId="164" fontId="0" fillId="34" borderId="0" xfId="58" applyFill="1" applyBorder="1" applyAlignment="1" applyProtection="1">
      <alignment/>
      <protection/>
    </xf>
    <xf numFmtId="0" fontId="0" fillId="33" borderId="21" xfId="0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2" fontId="0" fillId="33" borderId="22" xfId="0" applyNumberFormat="1" applyFill="1" applyBorder="1" applyAlignment="1">
      <alignment horizontal="center" vertical="center"/>
    </xf>
    <xf numFmtId="164" fontId="0" fillId="33" borderId="23" xfId="58" applyFill="1" applyBorder="1" applyAlignment="1" applyProtection="1">
      <alignment/>
      <protection/>
    </xf>
    <xf numFmtId="0" fontId="3" fillId="33" borderId="2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" fillId="33" borderId="22" xfId="0" applyFont="1" applyFill="1" applyBorder="1" applyAlignment="1">
      <alignment horizontal="center" wrapText="1"/>
    </xf>
    <xf numFmtId="0" fontId="0" fillId="33" borderId="22" xfId="0" applyFill="1" applyBorder="1" applyAlignment="1">
      <alignment horizontal="center"/>
    </xf>
    <xf numFmtId="2" fontId="0" fillId="33" borderId="22" xfId="0" applyNumberFormat="1" applyFill="1" applyBorder="1" applyAlignment="1">
      <alignment/>
    </xf>
    <xf numFmtId="0" fontId="0" fillId="33" borderId="22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9" fontId="0" fillId="0" borderId="10" xfId="52" applyFill="1" applyBorder="1" applyAlignment="1" applyProtection="1">
      <alignment/>
      <protection/>
    </xf>
    <xf numFmtId="9" fontId="0" fillId="0" borderId="20" xfId="52" applyFill="1" applyBorder="1" applyAlignment="1" applyProtection="1">
      <alignment/>
      <protection/>
    </xf>
    <xf numFmtId="164" fontId="0" fillId="35" borderId="24" xfId="58" applyFill="1" applyBorder="1" applyAlignment="1" applyProtection="1">
      <alignment/>
      <protection/>
    </xf>
    <xf numFmtId="9" fontId="0" fillId="0" borderId="0" xfId="52" applyFill="1" applyBorder="1" applyAlignment="1" applyProtection="1">
      <alignment/>
      <protection/>
    </xf>
    <xf numFmtId="9" fontId="0" fillId="33" borderId="22" xfId="52" applyFill="1" applyBorder="1" applyAlignment="1" applyProtection="1">
      <alignment/>
      <protection/>
    </xf>
    <xf numFmtId="164" fontId="0" fillId="35" borderId="25" xfId="58" applyFill="1" applyBorder="1" applyAlignment="1" applyProtection="1">
      <alignment/>
      <protection/>
    </xf>
    <xf numFmtId="2" fontId="0" fillId="0" borderId="20" xfId="0" applyNumberFormat="1" applyBorder="1" applyAlignment="1">
      <alignment/>
    </xf>
    <xf numFmtId="0" fontId="0" fillId="0" borderId="21" xfId="0" applyFont="1" applyFill="1" applyBorder="1" applyAlignment="1">
      <alignment horizontal="right" vertical="center" wrapText="1"/>
    </xf>
    <xf numFmtId="0" fontId="0" fillId="0" borderId="26" xfId="0" applyFont="1" applyFill="1" applyBorder="1" applyAlignment="1">
      <alignment horizontal="right" vertical="center" wrapText="1"/>
    </xf>
    <xf numFmtId="0" fontId="5" fillId="36" borderId="19" xfId="0" applyFont="1" applyFill="1" applyBorder="1" applyAlignment="1">
      <alignment horizontal="right" vertical="center" wrapText="1"/>
    </xf>
    <xf numFmtId="164" fontId="4" fillId="0" borderId="0" xfId="58" applyFont="1" applyFill="1" applyBorder="1" applyAlignment="1" applyProtection="1">
      <alignment vertical="center"/>
      <protection/>
    </xf>
    <xf numFmtId="0" fontId="1" fillId="0" borderId="27" xfId="0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wrapText="1"/>
    </xf>
    <xf numFmtId="164" fontId="0" fillId="0" borderId="23" xfId="58" applyFill="1" applyBorder="1" applyAlignment="1" applyProtection="1">
      <alignment horizontal="center"/>
      <protection/>
    </xf>
    <xf numFmtId="164" fontId="0" fillId="0" borderId="28" xfId="58" applyFill="1" applyBorder="1" applyAlignment="1" applyProtection="1">
      <alignment horizontal="center"/>
      <protection/>
    </xf>
    <xf numFmtId="164" fontId="6" fillId="36" borderId="29" xfId="58" applyFont="1" applyFill="1" applyBorder="1" applyAlignment="1" applyProtection="1">
      <alignment horizont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zoomScale="110" zoomScaleNormal="110" zoomScalePageLayoutView="0" workbookViewId="0" topLeftCell="A53">
      <selection activeCell="G49" sqref="A1:G49"/>
    </sheetView>
  </sheetViews>
  <sheetFormatPr defaultColWidth="9.140625" defaultRowHeight="12.75"/>
  <cols>
    <col min="1" max="1" width="4.140625" style="0" customWidth="1"/>
    <col min="2" max="2" width="11.57421875" style="0" customWidth="1"/>
    <col min="3" max="3" width="34.28125" style="0" customWidth="1"/>
    <col min="4" max="4" width="6.7109375" style="0" customWidth="1"/>
    <col min="6" max="6" width="12.140625" style="0" customWidth="1"/>
    <col min="7" max="7" width="10.7109375" style="0" customWidth="1"/>
  </cols>
  <sheetData>
    <row r="1" spans="1:7" ht="20.25" customHeight="1">
      <c r="A1" s="67" t="s">
        <v>87</v>
      </c>
      <c r="B1" s="67"/>
      <c r="C1" s="67"/>
      <c r="D1" s="67"/>
      <c r="E1" s="67"/>
      <c r="F1" s="67"/>
      <c r="G1" s="67"/>
    </row>
    <row r="2" spans="1:7" ht="20.25">
      <c r="A2" s="2"/>
      <c r="B2" s="2"/>
      <c r="C2" s="3" t="s">
        <v>0</v>
      </c>
      <c r="D2" s="1"/>
      <c r="E2" s="2"/>
      <c r="F2" s="2"/>
      <c r="G2" s="2"/>
    </row>
    <row r="3" spans="1:7" ht="48.75" customHeight="1">
      <c r="A3" s="68" t="s">
        <v>1</v>
      </c>
      <c r="B3" s="68"/>
      <c r="C3" s="68"/>
      <c r="D3" s="68"/>
      <c r="E3" s="68"/>
      <c r="F3" s="68"/>
      <c r="G3" s="68"/>
    </row>
    <row r="4" spans="1:4" ht="12.75">
      <c r="A4" t="s">
        <v>2</v>
      </c>
      <c r="D4" s="4"/>
    </row>
    <row r="5" spans="1:7" ht="32.25" customHeight="1">
      <c r="A5" s="17" t="s">
        <v>3</v>
      </c>
      <c r="B5" s="18" t="s">
        <v>4</v>
      </c>
      <c r="C5" s="18" t="s">
        <v>5</v>
      </c>
      <c r="D5" s="18" t="s">
        <v>6</v>
      </c>
      <c r="E5" s="18" t="s">
        <v>7</v>
      </c>
      <c r="F5" s="18" t="s">
        <v>83</v>
      </c>
      <c r="G5" s="19" t="s">
        <v>88</v>
      </c>
    </row>
    <row r="6" spans="1:7" ht="15.75">
      <c r="A6" s="5"/>
      <c r="B6" s="5"/>
      <c r="C6" s="5"/>
      <c r="D6" s="5"/>
      <c r="E6" s="5"/>
      <c r="F6" s="5"/>
      <c r="G6" s="5"/>
    </row>
    <row r="7" spans="1:7" ht="19.5" customHeight="1">
      <c r="A7" s="20"/>
      <c r="B7" s="21" t="s">
        <v>0</v>
      </c>
      <c r="C7" s="22" t="s">
        <v>8</v>
      </c>
      <c r="D7" s="23"/>
      <c r="E7" s="23"/>
      <c r="F7" s="23"/>
      <c r="G7" s="24"/>
    </row>
    <row r="8" spans="1:7" ht="48" customHeight="1">
      <c r="A8" s="11">
        <v>1</v>
      </c>
      <c r="B8" s="6" t="s">
        <v>9</v>
      </c>
      <c r="C8" s="12" t="s">
        <v>10</v>
      </c>
      <c r="D8" s="6" t="s">
        <v>11</v>
      </c>
      <c r="E8" s="28">
        <v>15</v>
      </c>
      <c r="F8" s="56"/>
      <c r="G8" s="25">
        <f>E8*F8</f>
        <v>0</v>
      </c>
    </row>
    <row r="9" spans="1:9" ht="28.5" customHeight="1">
      <c r="A9" s="11">
        <v>2</v>
      </c>
      <c r="B9" s="6" t="s">
        <v>9</v>
      </c>
      <c r="C9" s="12" t="s">
        <v>12</v>
      </c>
      <c r="D9" s="6" t="s">
        <v>11</v>
      </c>
      <c r="E9" s="28">
        <v>16</v>
      </c>
      <c r="F9" s="56"/>
      <c r="G9" s="25">
        <f aca="true" t="shared" si="0" ref="G9:G75">E9*F9</f>
        <v>0</v>
      </c>
      <c r="I9" s="4"/>
    </row>
    <row r="10" spans="1:9" ht="44.25" customHeight="1">
      <c r="A10" s="11">
        <v>3</v>
      </c>
      <c r="B10" s="6" t="s">
        <v>9</v>
      </c>
      <c r="C10" s="26" t="s">
        <v>13</v>
      </c>
      <c r="D10" s="6" t="s">
        <v>14</v>
      </c>
      <c r="E10" s="28">
        <v>35.7</v>
      </c>
      <c r="F10" s="56"/>
      <c r="G10" s="25">
        <f t="shared" si="0"/>
        <v>0</v>
      </c>
      <c r="I10" s="4"/>
    </row>
    <row r="11" spans="1:7" ht="24.75" customHeight="1">
      <c r="A11" s="11">
        <v>4</v>
      </c>
      <c r="B11" s="6" t="s">
        <v>9</v>
      </c>
      <c r="C11" s="12" t="s">
        <v>15</v>
      </c>
      <c r="D11" s="6" t="s">
        <v>14</v>
      </c>
      <c r="E11" s="14">
        <v>15.6</v>
      </c>
      <c r="F11" s="56"/>
      <c r="G11" s="25">
        <f t="shared" si="0"/>
        <v>0</v>
      </c>
    </row>
    <row r="12" spans="1:7" ht="42" customHeight="1">
      <c r="A12" s="11">
        <v>5</v>
      </c>
      <c r="B12" s="6" t="s">
        <v>9</v>
      </c>
      <c r="C12" s="12" t="s">
        <v>16</v>
      </c>
      <c r="D12" s="6" t="s">
        <v>14</v>
      </c>
      <c r="E12" s="14">
        <v>50</v>
      </c>
      <c r="F12" s="56"/>
      <c r="G12" s="25">
        <f t="shared" si="0"/>
        <v>0</v>
      </c>
    </row>
    <row r="13" spans="1:7" ht="54" customHeight="1">
      <c r="A13" s="11">
        <v>6</v>
      </c>
      <c r="B13" s="6" t="s">
        <v>9</v>
      </c>
      <c r="C13" s="12" t="s">
        <v>17</v>
      </c>
      <c r="D13" s="6" t="s">
        <v>14</v>
      </c>
      <c r="E13" s="14">
        <v>10</v>
      </c>
      <c r="F13" s="56"/>
      <c r="G13" s="25">
        <f t="shared" si="0"/>
        <v>0</v>
      </c>
    </row>
    <row r="14" spans="1:7" ht="36.75" customHeight="1">
      <c r="A14" s="11">
        <v>7</v>
      </c>
      <c r="B14" s="7" t="s">
        <v>9</v>
      </c>
      <c r="C14" s="27" t="s">
        <v>18</v>
      </c>
      <c r="D14" s="7" t="s">
        <v>14</v>
      </c>
      <c r="E14" s="28">
        <v>364.25</v>
      </c>
      <c r="F14" s="56"/>
      <c r="G14" s="25">
        <f t="shared" si="0"/>
        <v>0</v>
      </c>
    </row>
    <row r="15" spans="1:7" ht="33" customHeight="1">
      <c r="A15" s="11">
        <v>8</v>
      </c>
      <c r="B15" s="7" t="s">
        <v>9</v>
      </c>
      <c r="C15" s="27" t="s">
        <v>19</v>
      </c>
      <c r="D15" s="7" t="s">
        <v>14</v>
      </c>
      <c r="E15" s="28">
        <v>364.25</v>
      </c>
      <c r="F15" s="56"/>
      <c r="G15" s="25">
        <f t="shared" si="0"/>
        <v>0</v>
      </c>
    </row>
    <row r="16" spans="1:7" ht="66.75" customHeight="1">
      <c r="A16" s="11">
        <v>9</v>
      </c>
      <c r="B16" s="6" t="s">
        <v>9</v>
      </c>
      <c r="C16" s="12" t="s">
        <v>20</v>
      </c>
      <c r="D16" s="6" t="s">
        <v>21</v>
      </c>
      <c r="E16" s="14">
        <v>183.35</v>
      </c>
      <c r="F16" s="56"/>
      <c r="G16" s="25">
        <f t="shared" si="0"/>
        <v>0</v>
      </c>
    </row>
    <row r="17" spans="1:7" ht="59.25" customHeight="1">
      <c r="A17" s="11">
        <v>10</v>
      </c>
      <c r="B17" s="6" t="s">
        <v>9</v>
      </c>
      <c r="C17" s="12" t="s">
        <v>22</v>
      </c>
      <c r="D17" s="6" t="s">
        <v>21</v>
      </c>
      <c r="E17" s="14">
        <f>E16</f>
        <v>183.35</v>
      </c>
      <c r="F17" s="56"/>
      <c r="G17" s="25">
        <f t="shared" si="0"/>
        <v>0</v>
      </c>
    </row>
    <row r="18" spans="1:7" ht="59.25" customHeight="1">
      <c r="A18" s="11">
        <v>11</v>
      </c>
      <c r="B18" s="6" t="s">
        <v>9</v>
      </c>
      <c r="C18" s="12" t="s">
        <v>23</v>
      </c>
      <c r="D18" s="6" t="s">
        <v>21</v>
      </c>
      <c r="E18" s="14">
        <f>E17</f>
        <v>183.35</v>
      </c>
      <c r="F18" s="56"/>
      <c r="G18" s="25">
        <f t="shared" si="0"/>
        <v>0</v>
      </c>
    </row>
    <row r="19" spans="1:7" ht="43.5" customHeight="1">
      <c r="A19" s="29"/>
      <c r="B19" s="30"/>
      <c r="C19" s="31"/>
      <c r="D19" s="30"/>
      <c r="E19" s="32"/>
      <c r="F19" s="57"/>
      <c r="G19" s="58">
        <f>SUM(G8:G18)</f>
        <v>0</v>
      </c>
    </row>
    <row r="20" spans="1:10" ht="43.5" customHeight="1">
      <c r="A20" s="33"/>
      <c r="B20" s="34"/>
      <c r="C20" s="35"/>
      <c r="D20" s="34"/>
      <c r="E20" s="36"/>
      <c r="F20" s="59"/>
      <c r="G20" s="37"/>
      <c r="I20" s="4"/>
      <c r="J20" s="4"/>
    </row>
    <row r="21" spans="1:10" ht="12.75">
      <c r="A21" s="38"/>
      <c r="B21" s="39" t="s">
        <v>0</v>
      </c>
      <c r="C21" s="40" t="s">
        <v>24</v>
      </c>
      <c r="D21" s="41"/>
      <c r="E21" s="42"/>
      <c r="F21" s="60"/>
      <c r="G21" s="43"/>
      <c r="I21" s="4"/>
      <c r="J21" s="4"/>
    </row>
    <row r="22" spans="1:10" ht="41.25" customHeight="1">
      <c r="A22" s="11">
        <v>12</v>
      </c>
      <c r="B22" s="6" t="s">
        <v>25</v>
      </c>
      <c r="C22" s="12" t="s">
        <v>26</v>
      </c>
      <c r="D22" s="6" t="s">
        <v>27</v>
      </c>
      <c r="E22" s="14">
        <v>0.5</v>
      </c>
      <c r="F22" s="56"/>
      <c r="G22" s="25">
        <f t="shared" si="0"/>
        <v>0</v>
      </c>
      <c r="I22" s="36"/>
      <c r="J22" s="4"/>
    </row>
    <row r="23" spans="1:10" ht="28.5" customHeight="1">
      <c r="A23" s="11">
        <v>13</v>
      </c>
      <c r="B23" s="6" t="s">
        <v>28</v>
      </c>
      <c r="C23" s="12" t="s">
        <v>29</v>
      </c>
      <c r="D23" s="6" t="s">
        <v>14</v>
      </c>
      <c r="E23" s="14">
        <v>1999</v>
      </c>
      <c r="F23" s="56"/>
      <c r="G23" s="25">
        <f t="shared" si="0"/>
        <v>0</v>
      </c>
      <c r="I23" s="36"/>
      <c r="J23" s="4"/>
    </row>
    <row r="24" spans="1:10" ht="39.75" customHeight="1">
      <c r="A24" s="11">
        <v>14</v>
      </c>
      <c r="B24" s="6" t="s">
        <v>28</v>
      </c>
      <c r="C24" s="12" t="s">
        <v>30</v>
      </c>
      <c r="D24" s="6" t="s">
        <v>21</v>
      </c>
      <c r="E24" s="14">
        <v>199.9</v>
      </c>
      <c r="F24" s="56"/>
      <c r="G24" s="25">
        <f t="shared" si="0"/>
        <v>0</v>
      </c>
      <c r="I24" s="36"/>
      <c r="J24" s="4"/>
    </row>
    <row r="25" spans="1:10" ht="33.75" customHeight="1">
      <c r="A25" s="11">
        <v>15</v>
      </c>
      <c r="B25" s="6" t="s">
        <v>28</v>
      </c>
      <c r="C25" s="12" t="s">
        <v>31</v>
      </c>
      <c r="D25" s="6" t="s">
        <v>21</v>
      </c>
      <c r="E25" s="14">
        <f>E24</f>
        <v>199.9</v>
      </c>
      <c r="F25" s="56"/>
      <c r="G25" s="25">
        <f t="shared" si="0"/>
        <v>0</v>
      </c>
      <c r="I25" s="36"/>
      <c r="J25" s="4"/>
    </row>
    <row r="26" spans="1:10" ht="69.75" customHeight="1">
      <c r="A26" s="11">
        <v>16</v>
      </c>
      <c r="B26" s="6" t="s">
        <v>28</v>
      </c>
      <c r="C26" s="12" t="s">
        <v>32</v>
      </c>
      <c r="D26" s="6" t="s">
        <v>27</v>
      </c>
      <c r="E26" s="14">
        <v>199.9</v>
      </c>
      <c r="F26" s="56"/>
      <c r="G26" s="25">
        <f t="shared" si="0"/>
        <v>0</v>
      </c>
      <c r="I26" s="36"/>
      <c r="J26" s="4"/>
    </row>
    <row r="27" spans="1:10" ht="49.5" customHeight="1">
      <c r="A27" s="11">
        <v>17</v>
      </c>
      <c r="B27" s="6" t="s">
        <v>33</v>
      </c>
      <c r="C27" s="12" t="s">
        <v>34</v>
      </c>
      <c r="D27" s="6" t="s">
        <v>14</v>
      </c>
      <c r="E27" s="14">
        <v>1249.34</v>
      </c>
      <c r="F27" s="56"/>
      <c r="G27" s="25">
        <f t="shared" si="0"/>
        <v>0</v>
      </c>
      <c r="I27" s="36"/>
      <c r="J27" s="4"/>
    </row>
    <row r="28" spans="1:10" ht="69.75" customHeight="1">
      <c r="A28" s="11">
        <v>18</v>
      </c>
      <c r="B28" s="6" t="s">
        <v>33</v>
      </c>
      <c r="C28" s="12" t="s">
        <v>35</v>
      </c>
      <c r="D28" s="6" t="s">
        <v>21</v>
      </c>
      <c r="E28" s="14">
        <v>249.87</v>
      </c>
      <c r="F28" s="56"/>
      <c r="G28" s="25">
        <f t="shared" si="0"/>
        <v>0</v>
      </c>
      <c r="I28" s="36"/>
      <c r="J28" s="4"/>
    </row>
    <row r="29" spans="1:10" ht="72.75" customHeight="1">
      <c r="A29" s="11">
        <v>19</v>
      </c>
      <c r="B29" s="6" t="s">
        <v>33</v>
      </c>
      <c r="C29" s="12" t="s">
        <v>36</v>
      </c>
      <c r="D29" s="6" t="s">
        <v>21</v>
      </c>
      <c r="E29" s="14">
        <f>E28</f>
        <v>249.87</v>
      </c>
      <c r="F29" s="56"/>
      <c r="G29" s="25">
        <f t="shared" si="0"/>
        <v>0</v>
      </c>
      <c r="I29" s="36"/>
      <c r="J29" s="4"/>
    </row>
    <row r="30" spans="1:10" ht="49.5" customHeight="1">
      <c r="A30" s="11">
        <v>20</v>
      </c>
      <c r="B30" s="6" t="s">
        <v>28</v>
      </c>
      <c r="C30" s="12" t="s">
        <v>37</v>
      </c>
      <c r="D30" s="6" t="s">
        <v>21</v>
      </c>
      <c r="E30" s="14">
        <v>84.38</v>
      </c>
      <c r="F30" s="56"/>
      <c r="G30" s="25">
        <f t="shared" si="0"/>
        <v>0</v>
      </c>
      <c r="I30" s="36"/>
      <c r="J30" s="4"/>
    </row>
    <row r="31" spans="1:7" ht="27" customHeight="1">
      <c r="A31" s="29"/>
      <c r="B31" s="30"/>
      <c r="C31" s="31"/>
      <c r="D31" s="30"/>
      <c r="E31" s="32"/>
      <c r="F31" s="57"/>
      <c r="G31" s="61">
        <f>SUM(G22:G30)</f>
        <v>0</v>
      </c>
    </row>
    <row r="32" spans="1:7" ht="49.5" customHeight="1">
      <c r="A32" s="33"/>
      <c r="B32" s="34"/>
      <c r="C32" s="35"/>
      <c r="D32" s="34"/>
      <c r="E32" s="36"/>
      <c r="F32" s="59"/>
      <c r="G32" s="37"/>
    </row>
    <row r="33" spans="1:7" ht="32.25" customHeight="1">
      <c r="A33" s="44"/>
      <c r="B33" s="39" t="s">
        <v>0</v>
      </c>
      <c r="C33" s="40" t="s">
        <v>38</v>
      </c>
      <c r="D33" s="41"/>
      <c r="E33" s="42"/>
      <c r="F33" s="60"/>
      <c r="G33" s="43"/>
    </row>
    <row r="34" spans="1:7" ht="18" customHeight="1">
      <c r="A34" s="45">
        <v>21</v>
      </c>
      <c r="B34" s="8" t="s">
        <v>39</v>
      </c>
      <c r="C34" s="9" t="s">
        <v>40</v>
      </c>
      <c r="D34" s="6" t="s">
        <v>21</v>
      </c>
      <c r="E34" s="28">
        <v>35.97</v>
      </c>
      <c r="F34" s="56"/>
      <c r="G34" s="25">
        <f t="shared" si="0"/>
        <v>0</v>
      </c>
    </row>
    <row r="35" spans="1:7" ht="27" customHeight="1">
      <c r="A35" s="45">
        <v>22</v>
      </c>
      <c r="B35" s="8" t="s">
        <v>39</v>
      </c>
      <c r="C35" s="9" t="s">
        <v>41</v>
      </c>
      <c r="D35" s="6" t="s">
        <v>11</v>
      </c>
      <c r="E35" s="28">
        <v>453</v>
      </c>
      <c r="F35" s="56"/>
      <c r="G35" s="25">
        <f t="shared" si="0"/>
        <v>0</v>
      </c>
    </row>
    <row r="36" spans="1:7" ht="26.25" customHeight="1">
      <c r="A36" s="45">
        <v>23</v>
      </c>
      <c r="B36" s="8" t="s">
        <v>39</v>
      </c>
      <c r="C36" s="9" t="s">
        <v>42</v>
      </c>
      <c r="D36" s="6" t="s">
        <v>11</v>
      </c>
      <c r="E36" s="28">
        <v>45</v>
      </c>
      <c r="F36" s="56"/>
      <c r="G36" s="25">
        <f t="shared" si="0"/>
        <v>0</v>
      </c>
    </row>
    <row r="37" spans="1:7" ht="43.5" customHeight="1">
      <c r="A37" s="45">
        <v>24</v>
      </c>
      <c r="B37" s="8" t="s">
        <v>39</v>
      </c>
      <c r="C37" s="9" t="s">
        <v>43</v>
      </c>
      <c r="D37" s="6" t="s">
        <v>11</v>
      </c>
      <c r="E37" s="28">
        <v>10</v>
      </c>
      <c r="F37" s="56"/>
      <c r="G37" s="25">
        <f t="shared" si="0"/>
        <v>0</v>
      </c>
    </row>
    <row r="38" spans="1:7" ht="18.75" customHeight="1">
      <c r="A38" s="45">
        <v>25</v>
      </c>
      <c r="B38" s="8" t="s">
        <v>44</v>
      </c>
      <c r="C38" s="9" t="s">
        <v>45</v>
      </c>
      <c r="D38" s="6" t="s">
        <v>11</v>
      </c>
      <c r="E38" s="28">
        <v>471</v>
      </c>
      <c r="F38" s="56"/>
      <c r="G38" s="25">
        <f t="shared" si="0"/>
        <v>0</v>
      </c>
    </row>
    <row r="39" spans="1:7" ht="17.25" customHeight="1">
      <c r="A39" s="45">
        <v>26</v>
      </c>
      <c r="B39" s="8" t="s">
        <v>44</v>
      </c>
      <c r="C39" s="10" t="s">
        <v>46</v>
      </c>
      <c r="D39" s="6" t="s">
        <v>21</v>
      </c>
      <c r="E39" s="28">
        <v>15.07</v>
      </c>
      <c r="F39" s="56"/>
      <c r="G39" s="25">
        <f t="shared" si="0"/>
        <v>0</v>
      </c>
    </row>
    <row r="40" spans="1:7" ht="29.25" customHeight="1">
      <c r="A40" s="45">
        <v>27</v>
      </c>
      <c r="B40" s="8" t="s">
        <v>39</v>
      </c>
      <c r="C40" s="9" t="s">
        <v>47</v>
      </c>
      <c r="D40" s="6" t="s">
        <v>11</v>
      </c>
      <c r="E40" s="28">
        <v>96</v>
      </c>
      <c r="F40" s="56"/>
      <c r="G40" s="25">
        <f t="shared" si="0"/>
        <v>0</v>
      </c>
    </row>
    <row r="41" spans="1:7" ht="21" customHeight="1">
      <c r="A41" s="45">
        <v>28</v>
      </c>
      <c r="B41" s="8" t="s">
        <v>39</v>
      </c>
      <c r="C41" s="9" t="s">
        <v>48</v>
      </c>
      <c r="D41" s="6" t="s">
        <v>21</v>
      </c>
      <c r="E41" s="28">
        <v>6.48</v>
      </c>
      <c r="F41" s="56"/>
      <c r="G41" s="25">
        <f t="shared" si="0"/>
        <v>0</v>
      </c>
    </row>
    <row r="42" spans="1:7" ht="21" customHeight="1">
      <c r="A42" s="46"/>
      <c r="B42" s="47"/>
      <c r="C42" s="48"/>
      <c r="D42" s="30"/>
      <c r="E42" s="32"/>
      <c r="F42" s="57"/>
      <c r="G42" s="61">
        <f>SUM(G34:G41)</f>
        <v>0</v>
      </c>
    </row>
    <row r="43" spans="1:7" ht="21" customHeight="1">
      <c r="A43" s="34"/>
      <c r="B43" s="49"/>
      <c r="C43" s="50"/>
      <c r="D43" s="34"/>
      <c r="E43" s="36"/>
      <c r="F43" s="59"/>
      <c r="G43" s="37"/>
    </row>
    <row r="44" spans="1:7" ht="17.25" customHeight="1">
      <c r="A44" s="38"/>
      <c r="B44" s="39" t="s">
        <v>0</v>
      </c>
      <c r="C44" s="51" t="s">
        <v>49</v>
      </c>
      <c r="D44" s="52"/>
      <c r="E44" s="53"/>
      <c r="F44" s="60"/>
      <c r="G44" s="43"/>
    </row>
    <row r="45" spans="1:11" ht="48.75" customHeight="1">
      <c r="A45" s="11">
        <v>29</v>
      </c>
      <c r="B45" s="8" t="s">
        <v>33</v>
      </c>
      <c r="C45" s="9" t="s">
        <v>50</v>
      </c>
      <c r="D45" s="6" t="s">
        <v>14</v>
      </c>
      <c r="E45" s="14">
        <v>956.3</v>
      </c>
      <c r="F45" s="56"/>
      <c r="G45" s="25">
        <f t="shared" si="0"/>
        <v>0</v>
      </c>
      <c r="I45" s="4"/>
      <c r="J45" s="4"/>
      <c r="K45" s="4"/>
    </row>
    <row r="46" spans="1:11" ht="45" customHeight="1">
      <c r="A46" s="11">
        <v>30</v>
      </c>
      <c r="B46" s="8" t="s">
        <v>51</v>
      </c>
      <c r="C46" s="9" t="s">
        <v>52</v>
      </c>
      <c r="D46" s="6" t="s">
        <v>14</v>
      </c>
      <c r="E46" s="14">
        <v>956.3</v>
      </c>
      <c r="F46" s="56"/>
      <c r="G46" s="25">
        <f t="shared" si="0"/>
        <v>0</v>
      </c>
      <c r="I46" s="4"/>
      <c r="J46" s="36"/>
      <c r="K46" s="4"/>
    </row>
    <row r="47" spans="1:11" ht="58.5" customHeight="1">
      <c r="A47" s="11">
        <v>31</v>
      </c>
      <c r="B47" s="8" t="s">
        <v>51</v>
      </c>
      <c r="C47" s="9" t="s">
        <v>53</v>
      </c>
      <c r="D47" s="6" t="s">
        <v>14</v>
      </c>
      <c r="E47" s="14">
        <v>956.3</v>
      </c>
      <c r="F47" s="56"/>
      <c r="G47" s="25">
        <f t="shared" si="0"/>
        <v>0</v>
      </c>
      <c r="I47" s="4"/>
      <c r="J47" s="36"/>
      <c r="K47" s="4"/>
    </row>
    <row r="48" spans="1:11" ht="45" customHeight="1">
      <c r="A48" s="11">
        <v>32</v>
      </c>
      <c r="B48" s="8" t="s">
        <v>54</v>
      </c>
      <c r="C48" s="12" t="s">
        <v>55</v>
      </c>
      <c r="D48" s="6" t="s">
        <v>14</v>
      </c>
      <c r="E48" s="14">
        <v>808.1</v>
      </c>
      <c r="F48" s="56"/>
      <c r="G48" s="25">
        <f t="shared" si="0"/>
        <v>0</v>
      </c>
      <c r="I48" s="4"/>
      <c r="J48" s="36"/>
      <c r="K48" s="4"/>
    </row>
    <row r="49" spans="1:11" ht="29.25" customHeight="1" thickBot="1">
      <c r="A49" s="29"/>
      <c r="B49" s="47"/>
      <c r="C49" s="31"/>
      <c r="D49" s="30"/>
      <c r="E49" s="32"/>
      <c r="F49" s="57"/>
      <c r="G49" s="61">
        <f>SUM(G45:G48)</f>
        <v>0</v>
      </c>
      <c r="I49" s="4"/>
      <c r="J49" s="36"/>
      <c r="K49" s="4"/>
    </row>
    <row r="50" spans="1:11" ht="29.25" customHeight="1" thickBot="1">
      <c r="A50" s="33"/>
      <c r="B50" s="49"/>
      <c r="C50" s="35"/>
      <c r="D50" s="34"/>
      <c r="E50" s="36"/>
      <c r="F50" s="59"/>
      <c r="G50" s="37"/>
      <c r="I50" s="4"/>
      <c r="J50" s="4"/>
      <c r="K50" s="4"/>
    </row>
    <row r="51" spans="1:7" ht="12.75">
      <c r="A51" s="44"/>
      <c r="B51" s="39" t="s">
        <v>0</v>
      </c>
      <c r="C51" s="40" t="s">
        <v>56</v>
      </c>
      <c r="D51" s="41"/>
      <c r="E51" s="42"/>
      <c r="F51" s="60"/>
      <c r="G51" s="43"/>
    </row>
    <row r="52" spans="1:7" ht="44.25" customHeight="1">
      <c r="A52" s="11">
        <v>33</v>
      </c>
      <c r="B52" s="8" t="s">
        <v>33</v>
      </c>
      <c r="C52" s="9" t="s">
        <v>50</v>
      </c>
      <c r="D52" s="6" t="s">
        <v>14</v>
      </c>
      <c r="E52" s="28">
        <v>111.5</v>
      </c>
      <c r="F52" s="56"/>
      <c r="G52" s="25">
        <f t="shared" si="0"/>
        <v>0</v>
      </c>
    </row>
    <row r="53" spans="1:7" ht="43.5" customHeight="1">
      <c r="A53" s="11">
        <v>34</v>
      </c>
      <c r="B53" s="8" t="s">
        <v>57</v>
      </c>
      <c r="C53" s="9" t="s">
        <v>58</v>
      </c>
      <c r="D53" s="6" t="s">
        <v>14</v>
      </c>
      <c r="E53" s="28">
        <v>111.5</v>
      </c>
      <c r="F53" s="56"/>
      <c r="G53" s="25">
        <f t="shared" si="0"/>
        <v>0</v>
      </c>
    </row>
    <row r="54" spans="1:7" ht="52.5" customHeight="1">
      <c r="A54" s="11">
        <v>35</v>
      </c>
      <c r="B54" s="8" t="s">
        <v>57</v>
      </c>
      <c r="C54" s="9" t="s">
        <v>59</v>
      </c>
      <c r="D54" s="6" t="s">
        <v>14</v>
      </c>
      <c r="E54" s="28">
        <v>111.5</v>
      </c>
      <c r="F54" s="56"/>
      <c r="G54" s="25">
        <f t="shared" si="0"/>
        <v>0</v>
      </c>
    </row>
    <row r="55" spans="1:7" ht="56.25" customHeight="1">
      <c r="A55" s="11">
        <v>36</v>
      </c>
      <c r="B55" s="8" t="s">
        <v>54</v>
      </c>
      <c r="C55" s="12" t="s">
        <v>60</v>
      </c>
      <c r="D55" s="6" t="s">
        <v>14</v>
      </c>
      <c r="E55" s="28">
        <v>111.5</v>
      </c>
      <c r="F55" s="56"/>
      <c r="G55" s="25">
        <f t="shared" si="0"/>
        <v>0</v>
      </c>
    </row>
    <row r="56" spans="1:7" ht="33" customHeight="1">
      <c r="A56" s="29"/>
      <c r="B56" s="47"/>
      <c r="C56" s="31"/>
      <c r="D56" s="30"/>
      <c r="E56" s="32"/>
      <c r="F56" s="57"/>
      <c r="G56" s="61">
        <f>SUM(G52:G55)</f>
        <v>0</v>
      </c>
    </row>
    <row r="57" spans="1:7" ht="84.75" customHeight="1">
      <c r="A57" s="33"/>
      <c r="B57" s="49"/>
      <c r="C57" s="35"/>
      <c r="D57" s="34"/>
      <c r="E57" s="36"/>
      <c r="F57" s="59"/>
      <c r="G57" s="37"/>
    </row>
    <row r="58" spans="1:7" ht="18" customHeight="1">
      <c r="A58" s="38"/>
      <c r="B58" s="54"/>
      <c r="C58" s="40" t="s">
        <v>61</v>
      </c>
      <c r="D58" s="41"/>
      <c r="E58" s="42"/>
      <c r="F58" s="60"/>
      <c r="G58" s="43"/>
    </row>
    <row r="59" spans="1:7" ht="51" customHeight="1">
      <c r="A59" s="11">
        <v>37</v>
      </c>
      <c r="B59" s="8" t="s">
        <v>33</v>
      </c>
      <c r="C59" s="12" t="s">
        <v>50</v>
      </c>
      <c r="D59" s="6" t="s">
        <v>14</v>
      </c>
      <c r="E59" s="14">
        <v>250</v>
      </c>
      <c r="F59" s="56"/>
      <c r="G59" s="25">
        <f t="shared" si="0"/>
        <v>0</v>
      </c>
    </row>
    <row r="60" spans="1:7" ht="43.5" customHeight="1">
      <c r="A60" s="11">
        <v>38</v>
      </c>
      <c r="B60" s="8" t="s">
        <v>57</v>
      </c>
      <c r="C60" s="12" t="s">
        <v>62</v>
      </c>
      <c r="D60" s="6" t="s">
        <v>14</v>
      </c>
      <c r="E60" s="14">
        <v>250</v>
      </c>
      <c r="F60" s="56"/>
      <c r="G60" s="25">
        <f t="shared" si="0"/>
        <v>0</v>
      </c>
    </row>
    <row r="61" spans="1:7" ht="42.75" customHeight="1">
      <c r="A61" s="11">
        <v>39</v>
      </c>
      <c r="B61" s="8" t="s">
        <v>63</v>
      </c>
      <c r="C61" s="12" t="s">
        <v>64</v>
      </c>
      <c r="D61" s="6" t="s">
        <v>14</v>
      </c>
      <c r="E61" s="14">
        <v>250</v>
      </c>
      <c r="F61" s="56"/>
      <c r="G61" s="25">
        <f t="shared" si="0"/>
        <v>0</v>
      </c>
    </row>
    <row r="62" spans="1:7" ht="24.75" customHeight="1">
      <c r="A62" s="11">
        <v>40</v>
      </c>
      <c r="B62" s="8" t="s">
        <v>65</v>
      </c>
      <c r="C62" s="12" t="s">
        <v>66</v>
      </c>
      <c r="D62" s="6" t="s">
        <v>14</v>
      </c>
      <c r="E62" s="14">
        <v>250</v>
      </c>
      <c r="F62" s="56"/>
      <c r="G62" s="25">
        <f t="shared" si="0"/>
        <v>0</v>
      </c>
    </row>
    <row r="63" spans="1:7" ht="33" customHeight="1">
      <c r="A63" s="11">
        <v>41</v>
      </c>
      <c r="B63" s="8" t="s">
        <v>67</v>
      </c>
      <c r="C63" s="12" t="s">
        <v>68</v>
      </c>
      <c r="D63" s="6" t="s">
        <v>14</v>
      </c>
      <c r="E63" s="14">
        <v>250</v>
      </c>
      <c r="F63" s="56"/>
      <c r="G63" s="25">
        <f t="shared" si="0"/>
        <v>0</v>
      </c>
    </row>
    <row r="64" spans="1:7" ht="47.25" customHeight="1">
      <c r="A64" s="11">
        <v>42</v>
      </c>
      <c r="B64" s="8" t="s">
        <v>65</v>
      </c>
      <c r="C64" s="12" t="s">
        <v>69</v>
      </c>
      <c r="D64" s="6" t="s">
        <v>14</v>
      </c>
      <c r="E64" s="14">
        <v>250</v>
      </c>
      <c r="F64" s="56"/>
      <c r="G64" s="25">
        <f t="shared" si="0"/>
        <v>0</v>
      </c>
    </row>
    <row r="65" spans="1:7" ht="32.25" customHeight="1">
      <c r="A65" s="11">
        <v>43</v>
      </c>
      <c r="B65" s="8" t="s">
        <v>65</v>
      </c>
      <c r="C65" s="12" t="s">
        <v>66</v>
      </c>
      <c r="D65" s="6" t="s">
        <v>14</v>
      </c>
      <c r="E65" s="14">
        <v>250</v>
      </c>
      <c r="F65" s="56"/>
      <c r="G65" s="25">
        <f t="shared" si="0"/>
        <v>0</v>
      </c>
    </row>
    <row r="66" spans="1:7" ht="39" customHeight="1">
      <c r="A66" s="11">
        <v>44</v>
      </c>
      <c r="B66" s="8" t="s">
        <v>67</v>
      </c>
      <c r="C66" s="12" t="s">
        <v>70</v>
      </c>
      <c r="D66" s="6" t="s">
        <v>14</v>
      </c>
      <c r="E66" s="14">
        <v>250</v>
      </c>
      <c r="F66" s="56"/>
      <c r="G66" s="25">
        <f t="shared" si="0"/>
        <v>0</v>
      </c>
    </row>
    <row r="67" spans="1:7" ht="33" customHeight="1">
      <c r="A67" s="29"/>
      <c r="B67" s="47"/>
      <c r="C67" s="31"/>
      <c r="D67" s="30"/>
      <c r="E67" s="32"/>
      <c r="F67" s="57"/>
      <c r="G67" s="61">
        <f>SUM(G59:G66)</f>
        <v>0</v>
      </c>
    </row>
    <row r="68" spans="1:7" ht="33" customHeight="1">
      <c r="A68" s="33"/>
      <c r="B68" s="49"/>
      <c r="C68" s="35"/>
      <c r="D68" s="34"/>
      <c r="E68" s="36"/>
      <c r="F68" s="59"/>
      <c r="G68" s="37"/>
    </row>
    <row r="69" spans="1:7" ht="17.25" customHeight="1">
      <c r="A69" s="38"/>
      <c r="B69" s="39" t="s">
        <v>0</v>
      </c>
      <c r="C69" s="40" t="s">
        <v>71</v>
      </c>
      <c r="D69" s="41"/>
      <c r="E69" s="42"/>
      <c r="F69" s="60"/>
      <c r="G69" s="43"/>
    </row>
    <row r="70" spans="1:7" ht="46.5" customHeight="1">
      <c r="A70" s="11">
        <v>45</v>
      </c>
      <c r="B70" s="6" t="s">
        <v>72</v>
      </c>
      <c r="C70" s="12" t="s">
        <v>73</v>
      </c>
      <c r="D70" s="13" t="s">
        <v>21</v>
      </c>
      <c r="E70" s="14">
        <v>108.05</v>
      </c>
      <c r="F70" s="56"/>
      <c r="G70" s="25">
        <f t="shared" si="0"/>
        <v>0</v>
      </c>
    </row>
    <row r="71" spans="1:7" ht="57.75" customHeight="1">
      <c r="A71" s="11">
        <v>46</v>
      </c>
      <c r="B71" s="6" t="s">
        <v>72</v>
      </c>
      <c r="C71" s="12" t="s">
        <v>74</v>
      </c>
      <c r="D71" s="13" t="s">
        <v>21</v>
      </c>
      <c r="E71" s="14">
        <v>1080.5</v>
      </c>
      <c r="F71" s="56"/>
      <c r="G71" s="25">
        <f t="shared" si="0"/>
        <v>0</v>
      </c>
    </row>
    <row r="72" spans="1:7" ht="55.5" customHeight="1">
      <c r="A72" s="11">
        <v>47</v>
      </c>
      <c r="B72" s="8" t="s">
        <v>75</v>
      </c>
      <c r="C72" s="12" t="s">
        <v>76</v>
      </c>
      <c r="D72" s="6" t="s">
        <v>14</v>
      </c>
      <c r="E72" s="14">
        <v>247</v>
      </c>
      <c r="F72" s="56"/>
      <c r="G72" s="25">
        <f t="shared" si="0"/>
        <v>0</v>
      </c>
    </row>
    <row r="73" spans="1:7" ht="39" customHeight="1">
      <c r="A73" s="11">
        <v>48</v>
      </c>
      <c r="B73" s="8" t="s">
        <v>77</v>
      </c>
      <c r="C73" s="9" t="s">
        <v>78</v>
      </c>
      <c r="D73" s="6" t="s">
        <v>11</v>
      </c>
      <c r="E73" s="14">
        <v>22</v>
      </c>
      <c r="F73" s="56"/>
      <c r="G73" s="25">
        <f t="shared" si="0"/>
        <v>0</v>
      </c>
    </row>
    <row r="74" spans="1:7" ht="43.5" customHeight="1">
      <c r="A74" s="11">
        <v>49</v>
      </c>
      <c r="B74" s="8" t="s">
        <v>79</v>
      </c>
      <c r="C74" s="12" t="s">
        <v>80</v>
      </c>
      <c r="D74" s="6" t="s">
        <v>11</v>
      </c>
      <c r="E74" s="14">
        <v>27.5</v>
      </c>
      <c r="F74" s="56"/>
      <c r="G74" s="25">
        <f t="shared" si="0"/>
        <v>0</v>
      </c>
    </row>
    <row r="75" spans="1:7" ht="38.25" customHeight="1">
      <c r="A75" s="11">
        <v>50</v>
      </c>
      <c r="B75" s="8" t="s">
        <v>81</v>
      </c>
      <c r="C75" s="12" t="s">
        <v>82</v>
      </c>
      <c r="D75" s="6" t="s">
        <v>11</v>
      </c>
      <c r="E75" s="14">
        <v>11</v>
      </c>
      <c r="F75" s="56"/>
      <c r="G75" s="25">
        <f t="shared" si="0"/>
        <v>0</v>
      </c>
    </row>
    <row r="76" spans="1:7" ht="17.25" customHeight="1">
      <c r="A76" s="46" t="s">
        <v>2</v>
      </c>
      <c r="B76" s="47" t="s">
        <v>0</v>
      </c>
      <c r="C76" s="31" t="s">
        <v>0</v>
      </c>
      <c r="D76" s="30" t="s">
        <v>0</v>
      </c>
      <c r="E76" s="32" t="s">
        <v>0</v>
      </c>
      <c r="F76" s="62"/>
      <c r="G76" s="61">
        <f>SUM(G70:G75)</f>
        <v>0</v>
      </c>
    </row>
    <row r="77" spans="1:7" ht="15.75">
      <c r="A77" s="55"/>
      <c r="B77" s="55"/>
      <c r="C77" s="15"/>
      <c r="D77" s="16"/>
      <c r="E77" s="16"/>
      <c r="F77" s="66"/>
      <c r="G77" s="66"/>
    </row>
    <row r="78" spans="3:6" ht="12.75">
      <c r="C78" s="63" t="s">
        <v>84</v>
      </c>
      <c r="D78" s="69">
        <f>G76+G67+G56+G49+G42+G31+G19</f>
        <v>0</v>
      </c>
      <c r="E78" s="69"/>
      <c r="F78" s="69"/>
    </row>
    <row r="79" spans="3:6" ht="12.75">
      <c r="C79" s="64" t="s">
        <v>85</v>
      </c>
      <c r="D79" s="70">
        <f>D78*D78</f>
        <v>0</v>
      </c>
      <c r="E79" s="70"/>
      <c r="F79" s="70"/>
    </row>
    <row r="80" spans="3:6" ht="20.25">
      <c r="C80" s="65" t="s">
        <v>86</v>
      </c>
      <c r="D80" s="71">
        <f>D78+D79</f>
        <v>0</v>
      </c>
      <c r="E80" s="71"/>
      <c r="F80" s="71"/>
    </row>
  </sheetData>
  <sheetProtection selectLockedCells="1" selectUnlockedCells="1"/>
  <mergeCells count="6">
    <mergeCell ref="A1:G1"/>
    <mergeCell ref="A3:G3"/>
    <mergeCell ref="F77:G77"/>
    <mergeCell ref="D78:F78"/>
    <mergeCell ref="D79:F79"/>
    <mergeCell ref="D80:F8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Darek</cp:lastModifiedBy>
  <cp:lastPrinted>2016-03-09T09:49:57Z</cp:lastPrinted>
  <dcterms:created xsi:type="dcterms:W3CDTF">2016-03-02T10:37:32Z</dcterms:created>
  <dcterms:modified xsi:type="dcterms:W3CDTF">2016-03-24T07:01:50Z</dcterms:modified>
  <cp:category/>
  <cp:version/>
  <cp:contentType/>
  <cp:contentStatus/>
</cp:coreProperties>
</file>