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tabRatio="562" activeTab="1"/>
  </bookViews>
  <sheets>
    <sheet name="Kosztorys ofertowy 1" sheetId="1" r:id="rId1"/>
    <sheet name="Kosztorys ofertowy 2" sheetId="2" r:id="rId2"/>
  </sheets>
  <definedNames>
    <definedName name="_xlnm.Print_Area" localSheetId="0">'Kosztorys ofertowy 1'!$A$1:$H$107</definedName>
  </definedNames>
  <calcPr fullCalcOnLoad="1"/>
</workbook>
</file>

<file path=xl/sharedStrings.xml><?xml version="1.0" encoding="utf-8"?>
<sst xmlns="http://schemas.openxmlformats.org/spreadsheetml/2006/main" count="315" uniqueCount="132">
  <si>
    <t>M-28.02.01.</t>
  </si>
  <si>
    <t>KAPY CHODNIKOWE (gzymsowe)</t>
  </si>
  <si>
    <t>M-29.03.01.</t>
  </si>
  <si>
    <t>ZASYPKA PRZYCZÓŁKÓW</t>
  </si>
  <si>
    <t>M-27.02.01.</t>
  </si>
  <si>
    <t>ROBOTY ROZBIÓRKOWE NA OBIEKTACH MOSTOWYCH Z WYWOZEM I UTYLIZACJĄ</t>
  </si>
  <si>
    <t>Specyfikacja Techniczna</t>
  </si>
  <si>
    <t>kpl</t>
  </si>
  <si>
    <t>Lp.</t>
  </si>
  <si>
    <t xml:space="preserve">Wyszczególnienie robót </t>
  </si>
  <si>
    <t>Jm</t>
  </si>
  <si>
    <t>Ilość</t>
  </si>
  <si>
    <t>x</t>
  </si>
  <si>
    <t>m</t>
  </si>
  <si>
    <t>NAWIERZCHNIE</t>
  </si>
  <si>
    <t>kg</t>
  </si>
  <si>
    <t>kpl.</t>
  </si>
  <si>
    <t>ROBOTY PRZYGOTOWAWCZE</t>
  </si>
  <si>
    <t>00.</t>
  </si>
  <si>
    <r>
      <t>m</t>
    </r>
    <r>
      <rPr>
        <vertAlign val="superscript"/>
        <sz val="8"/>
        <rFont val="Arial"/>
        <family val="2"/>
      </rPr>
      <t>2</t>
    </r>
  </si>
  <si>
    <t xml:space="preserve">Odtworzenie trasy i punktów wysokościowych </t>
  </si>
  <si>
    <r>
      <t>m</t>
    </r>
    <r>
      <rPr>
        <vertAlign val="superscript"/>
        <sz val="8"/>
        <rFont val="Arial"/>
        <family val="2"/>
      </rPr>
      <t>3</t>
    </r>
  </si>
  <si>
    <t xml:space="preserve">M 20.00.00 </t>
  </si>
  <si>
    <t>M 20.01.00</t>
  </si>
  <si>
    <t xml:space="preserve">M 20.01.01 </t>
  </si>
  <si>
    <r>
      <t>m</t>
    </r>
    <r>
      <rPr>
        <vertAlign val="superscript"/>
        <sz val="8"/>
        <rFont val="Arial"/>
        <family val="2"/>
      </rPr>
      <t>3</t>
    </r>
  </si>
  <si>
    <t>HYDROIZOLACJA</t>
  </si>
  <si>
    <r>
      <t>m</t>
    </r>
    <r>
      <rPr>
        <vertAlign val="superscript"/>
        <sz val="8"/>
        <rFont val="Arial"/>
        <family val="2"/>
      </rPr>
      <t>2</t>
    </r>
  </si>
  <si>
    <t>IZOLACJE ARKUSZOWE</t>
  </si>
  <si>
    <t xml:space="preserve">WYPOSAŻENIE </t>
  </si>
  <si>
    <t>M 29.00.00</t>
  </si>
  <si>
    <t>ROBOTY PRZYOBIEKTOWE</t>
  </si>
  <si>
    <t>M 30.00.00</t>
  </si>
  <si>
    <t>ROBOTY NAWIERZCHNIOWE i ZABEZPIECZAJĄCE</t>
  </si>
  <si>
    <t>Nawierzchnia chodnika z żywic syntetycznych</t>
  </si>
  <si>
    <t>ZABEZPIECZENIE ANTYKOROZYJNE POWIERZCHNI BETONU</t>
  </si>
  <si>
    <t>ROBOTY MOSTOWE</t>
  </si>
  <si>
    <t>CPV 45221100-3  ROBOTY BUDOWLANE W ZAKRESIE BUDOWY MOSTÓW</t>
  </si>
  <si>
    <t xml:space="preserve">M-30.05.02. </t>
  </si>
  <si>
    <t xml:space="preserve">M-30.20.00. </t>
  </si>
  <si>
    <t xml:space="preserve">M-30.20.01. </t>
  </si>
  <si>
    <t>M-28.00.00</t>
  </si>
  <si>
    <t>M-27.00.00</t>
  </si>
  <si>
    <t>M-27.02.00</t>
  </si>
  <si>
    <t xml:space="preserve">M-20.51.00. </t>
  </si>
  <si>
    <t>D-01.00.00.</t>
  </si>
  <si>
    <t>D-01.01.01.</t>
  </si>
  <si>
    <t>Wykonanie nawierzchni na chodniku (gzymsie) z żywic grubości 5 mm</t>
  </si>
  <si>
    <t>Wykonanie impregnacji betonu inhibitorami korozji 2x z oczyszczeniem powierzchni</t>
  </si>
  <si>
    <t>Zabezpieczenie antykorozyjne powierzchni betonowych – impregnacja</t>
  </si>
  <si>
    <t>M-30.20.05.</t>
  </si>
  <si>
    <t>Zabezpieczenie antykorozyjne powierzchni betonowych – zamknięcie</t>
  </si>
  <si>
    <t>Wykonanie izolacji z papy zgrzewalnej na beton. płaszczyznach poziomych - 2x</t>
  </si>
  <si>
    <t>00.00.00.</t>
  </si>
  <si>
    <t>WYMAGANIA OGÓLNE</t>
  </si>
  <si>
    <t>DM-00.00.00</t>
  </si>
  <si>
    <t>ryczałt</t>
  </si>
  <si>
    <t>DM-00.00.00 poz. 1.5.2.B</t>
  </si>
  <si>
    <t xml:space="preserve">Na płycie współpracującej z przyg. podłoża-2x </t>
  </si>
  <si>
    <t>Poz cen</t>
  </si>
  <si>
    <t xml:space="preserve">Zabezpieczenie powierzchni bet. na bazie żywic o grub. 0,05 &lt; 0,3 mm </t>
  </si>
  <si>
    <t xml:space="preserve">D-05.00.00.  </t>
  </si>
  <si>
    <t>D-05.03.05.</t>
  </si>
  <si>
    <t xml:space="preserve">NAWIERZCHNIA Z BETONU ASFALTOWEGO  </t>
  </si>
  <si>
    <t xml:space="preserve">Wykonanie nawierzchni z betonu asfaltowego o uziarnieniu 0/12,8 warstwa wiążąca, wzmacniająca gr. w-wy 4 cm </t>
  </si>
  <si>
    <t>Wykonanienawierzchni z betonu asfaltowego o uziarnieniu 0/6,3 warstwa ścieralna.gr. w-wy 4 cm</t>
  </si>
  <si>
    <t>D-05.03.11.</t>
  </si>
  <si>
    <t>RECYKLING</t>
  </si>
  <si>
    <t>Balustrady stalowej</t>
  </si>
  <si>
    <t>Likwidacja pęknięć poprzez wypełnienie ubytków zaprawami PCC III w belkach</t>
  </si>
  <si>
    <t xml:space="preserve">M-25.00.00.  </t>
  </si>
  <si>
    <t>URZĄDZENIA DYLATACYJNE</t>
  </si>
  <si>
    <t>M-25.01.03.</t>
  </si>
  <si>
    <t>BITUMICZNE PRZYKRYCIE DYLATACYJNE</t>
  </si>
  <si>
    <t>Odtworzenie i wyznaczenie tras i punktów wysokościowych, wykonanie inwentaryzacji powykonawczej</t>
  </si>
  <si>
    <t>IZOLACJA Z PAPY ZGRZEWALNEJ – UKŁADANA NA POWIERZCHNIACH BETONOWYCH</t>
  </si>
  <si>
    <t>Nisze korpusów przyczółków 2x</t>
  </si>
  <si>
    <t>M 29.03.00.</t>
  </si>
  <si>
    <t>ROBOTY ZIEMNE W REJONIE PRZYCZÓŁKÓW</t>
  </si>
  <si>
    <t>01.</t>
  </si>
  <si>
    <t>Zasypanie z zagęszczeniem przestrzeni za przyczółkami i przyskrzydełkach piaskiem o filtracji k ³ 10 m/dobę</t>
  </si>
  <si>
    <t>D-07.00.00</t>
  </si>
  <si>
    <t>OZNAKOWANIE DRÓG I URZĄDZENIA BEZPIECZEŃSTWA RUCHU</t>
  </si>
  <si>
    <t xml:space="preserve">Ustawienie barier ochronnych stalowych jednostronnych- bezprzekładkowych </t>
  </si>
  <si>
    <t>PODBUDOWY</t>
  </si>
  <si>
    <t xml:space="preserve">D-04.03.01.  </t>
  </si>
  <si>
    <t xml:space="preserve">D-04.00.00.  </t>
  </si>
  <si>
    <t>OCZYSZCZENIE I SKROPIENIE WARSTW KONSTRUKCYJNYCH</t>
  </si>
  <si>
    <t>Oczyszczenie warstw konstrukcyjnych mechanicznie</t>
  </si>
  <si>
    <t>Skropienie warstw konstrukcyjnych emulsją asfaltową</t>
  </si>
  <si>
    <t>D-06.00.00</t>
  </si>
  <si>
    <t>ROBOTY WYKOŃCZENIOWE</t>
  </si>
  <si>
    <t>D-06.03.01</t>
  </si>
  <si>
    <t>UZUPEŁNIANIE POBOCZY</t>
  </si>
  <si>
    <r>
      <t xml:space="preserve">ROBOTY DROGOWE 
</t>
    </r>
    <r>
      <rPr>
        <sz val="10"/>
        <rFont val="Arial"/>
        <family val="2"/>
      </rPr>
      <t>CPV 45233140-2  ROBOTY DROGOWE</t>
    </r>
  </si>
  <si>
    <t>Wartość          zł.</t>
  </si>
  <si>
    <t>POWŁOKOWA ZOLACJA-"NA ZIMNO"</t>
  </si>
  <si>
    <t xml:space="preserve">M-27.01.01. </t>
  </si>
  <si>
    <t>D-10.00.00</t>
  </si>
  <si>
    <t>INNE ROBOTY</t>
  </si>
  <si>
    <t>D-10.07.01</t>
  </si>
  <si>
    <t>ZJAZDY DO GOSPODARSTW I NA DROGI BOCZNE</t>
  </si>
  <si>
    <t>Wykonanie zjazdów na drogi boczne z nawierzchnią utwardzoną z betonu asfaltowego</t>
  </si>
  <si>
    <t>Razem</t>
  </si>
  <si>
    <t>Podatek VAT 23%</t>
  </si>
  <si>
    <t>OGÓŁEM</t>
  </si>
  <si>
    <t>Frezowanie nawierzchni asfaltowych na zimno: śr. gr. w-wy 3 cm</t>
  </si>
  <si>
    <t>PRACE POMIAROWE</t>
  </si>
  <si>
    <t xml:space="preserve">Wykonanie powłokowej izolacji "na zimno"-powierzchnie pionowe
</t>
  </si>
  <si>
    <t>Wykonanie powłokowej izolacji bitumicznej układanej na  „na zimno” - pow. Pionowe</t>
  </si>
  <si>
    <t xml:space="preserve">Wykonanie bitumicznego przykrycia dylat.o dop.przem.krawędzi do 10 mm </t>
  </si>
  <si>
    <r>
      <rPr>
        <b/>
        <sz val="8"/>
        <rFont val="Arial"/>
        <family val="2"/>
      </rPr>
      <t>D-07.01.01</t>
    </r>
    <r>
      <rPr>
        <b/>
        <sz val="12"/>
        <rFont val="Arial"/>
        <family val="2"/>
      </rPr>
      <t xml:space="preserve"> </t>
    </r>
  </si>
  <si>
    <t xml:space="preserve">OZNAKOWANIE POZIOME </t>
  </si>
  <si>
    <r>
      <rPr>
        <sz val="8"/>
        <rFont val="Arial"/>
        <family val="2"/>
      </rPr>
      <t>Oznakowanie poziome jezdni materiałami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grubowarstwowymi (masy termoplastyczne)- linie ciągłe</t>
    </r>
  </si>
  <si>
    <r>
      <rPr>
        <b/>
        <sz val="8"/>
        <rFont val="Arial"/>
        <family val="2"/>
      </rPr>
      <t>D-07.05.01</t>
    </r>
    <r>
      <rPr>
        <b/>
        <sz val="12"/>
        <rFont val="Arial"/>
        <family val="2"/>
      </rPr>
      <t xml:space="preserve"> </t>
    </r>
  </si>
  <si>
    <t xml:space="preserve">BARIERY OCHRONNE STALOWE </t>
  </si>
  <si>
    <t>Wykopy w gr. kat. II-IV przy moście z wywozem i utylizacją.</t>
  </si>
  <si>
    <t>Koszt dokumentacji technologicznych, warsztatowych, roboczych, PZJ, inwentaryzacji i innych opracowań zgodnie z pkt.1.5.2.B            D-M.00.00.00</t>
  </si>
  <si>
    <t>M-28.05.05.</t>
  </si>
  <si>
    <t xml:space="preserve">M-28.05.00. </t>
  </si>
  <si>
    <t>BARIERY OCHRONNE</t>
  </si>
  <si>
    <t>BARIERO-PORĘCZE</t>
  </si>
  <si>
    <t>Montaż bariero-poręczy o rozstawie słupków 1,33 m</t>
  </si>
  <si>
    <t>koszt stalowych bariero-poręczy</t>
  </si>
  <si>
    <t>Pomiary przy przebudowie, osadzenie reperów i inwentaryzacja powykonawcza</t>
  </si>
  <si>
    <t>Cena jednostk.
zł.</t>
  </si>
  <si>
    <r>
      <t>1 052 257,03-1 024 729,31=</t>
    </r>
    <r>
      <rPr>
        <b/>
        <sz val="8"/>
        <rFont val="Arial"/>
        <family val="2"/>
      </rPr>
      <t>27 527,72</t>
    </r>
  </si>
  <si>
    <t>Wykonanienawierzchni z betonu asfaltowego o uziarnieniu 0/6,3 warstwa ścieralna.gr. w-wy 3 cm</t>
  </si>
  <si>
    <t>netto</t>
  </si>
  <si>
    <t>brutto</t>
  </si>
  <si>
    <t>VAT 23%`</t>
  </si>
  <si>
    <t>Mechaniczne uzupełnienie poboczy kruszywem naturalnym stabilizowanym mechanicznie (tłuczeń kamienny), grub. warstwy po zagęszczeniu 8 cm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</si>
</sst>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[$-415]d\ mmmm\ yyyy"/>
    <numFmt numFmtId="170" formatCode="#,##0.0"/>
    <numFmt numFmtId="171" formatCode="#,##0.0\ &quot;zł&quot;"/>
    <numFmt numFmtId="172" formatCode="0.000"/>
    <numFmt numFmtId="173" formatCode="0.0000"/>
    <numFmt numFmtId="174" formatCode="#,##0.0_ ;\-#,##0.0\ "/>
    <numFmt numFmtId="175" formatCode="#,##0.000"/>
    <numFmt numFmtId="176" formatCode="#,##0.0000"/>
    <numFmt numFmtId="177" formatCode="#,##0.00000"/>
    <numFmt numFmtId="178" formatCode="0.0;[Red]0.0"/>
    <numFmt numFmtId="179" formatCode="0.00000"/>
    <numFmt numFmtId="180" formatCode="_-* #,##0.000\ _z_ł_-;\-* #,##0.000\ _z_ł_-;_-* &quot;-&quot;??\ _z_ł_-;_-@_-"/>
    <numFmt numFmtId="181" formatCode="_-* #,##0.0\ _z_ł_-;\-* #,##0.0\ _z_ł_-;_-* &quot;-&quot;??\ _z_ł_-;_-@_-"/>
  </numFmts>
  <fonts count="4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 readingOrder="1"/>
    </xf>
    <xf numFmtId="0" fontId="9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left" vertical="top" wrapText="1" readingOrder="1"/>
    </xf>
    <xf numFmtId="0" fontId="1" fillId="0" borderId="10" xfId="0" applyFont="1" applyBorder="1" applyAlignment="1">
      <alignment horizontal="left" vertical="top" wrapText="1" readingOrder="1"/>
    </xf>
    <xf numFmtId="0" fontId="12" fillId="0" borderId="10" xfId="0" applyFont="1" applyBorder="1" applyAlignment="1">
      <alignment horizontal="left" vertical="top" wrapText="1" readingOrder="1"/>
    </xf>
    <xf numFmtId="0" fontId="1" fillId="0" borderId="10" xfId="0" applyFont="1" applyFill="1" applyBorder="1" applyAlignment="1">
      <alignment horizontal="center" vertical="center" wrapText="1" readingOrder="1"/>
    </xf>
    <xf numFmtId="0" fontId="1" fillId="0" borderId="10" xfId="0" applyFont="1" applyBorder="1" applyAlignment="1">
      <alignment horizontal="center" vertical="center" wrapText="1" readingOrder="1"/>
    </xf>
    <xf numFmtId="2" fontId="2" fillId="0" borderId="10" xfId="0" applyNumberFormat="1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top" wrapText="1" readingOrder="1"/>
    </xf>
    <xf numFmtId="0" fontId="8" fillId="0" borderId="0" xfId="0" applyFont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top" wrapText="1" readingOrder="1"/>
    </xf>
    <xf numFmtId="0" fontId="1" fillId="0" borderId="10" xfId="0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 wrapText="1"/>
    </xf>
    <xf numFmtId="2" fontId="1" fillId="0" borderId="10" xfId="0" applyNumberFormat="1" applyFont="1" applyBorder="1" applyAlignment="1">
      <alignment horizontal="right" wrapText="1"/>
    </xf>
    <xf numFmtId="2" fontId="1" fillId="0" borderId="10" xfId="0" applyNumberFormat="1" applyFont="1" applyFill="1" applyBorder="1" applyAlignment="1">
      <alignment horizontal="right" wrapText="1"/>
    </xf>
    <xf numFmtId="2" fontId="1" fillId="32" borderId="10" xfId="0" applyNumberFormat="1" applyFont="1" applyFill="1" applyBorder="1" applyAlignment="1">
      <alignment horizontal="right" wrapText="1"/>
    </xf>
    <xf numFmtId="43" fontId="1" fillId="0" borderId="10" xfId="42" applyFont="1" applyFill="1" applyBorder="1" applyAlignment="1">
      <alignment horizontal="right" wrapText="1"/>
    </xf>
    <xf numFmtId="4" fontId="1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2" fontId="1" fillId="0" borderId="10" xfId="0" applyNumberFormat="1" applyFont="1" applyBorder="1" applyAlignment="1">
      <alignment horizontal="right" wrapText="1"/>
    </xf>
    <xf numFmtId="2" fontId="1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 horizontal="right" wrapText="1"/>
    </xf>
    <xf numFmtId="2" fontId="1" fillId="0" borderId="10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wrapText="1"/>
    </xf>
    <xf numFmtId="0" fontId="1" fillId="0" borderId="10" xfId="42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178" fontId="1" fillId="0" borderId="0" xfId="0" applyNumberFormat="1" applyFont="1" applyAlignment="1">
      <alignment horizontal="center" wrapText="1"/>
    </xf>
    <xf numFmtId="0" fontId="1" fillId="0" borderId="10" xfId="0" applyFont="1" applyBorder="1" applyAlignment="1">
      <alignment wrapText="1"/>
    </xf>
    <xf numFmtId="0" fontId="2" fillId="0" borderId="12" xfId="0" applyFont="1" applyFill="1" applyBorder="1" applyAlignment="1">
      <alignment horizontal="center" vertical="center" wrapText="1"/>
    </xf>
    <xf numFmtId="178" fontId="1" fillId="0" borderId="13" xfId="0" applyNumberFormat="1" applyFont="1" applyFill="1" applyBorder="1" applyAlignment="1">
      <alignment horizontal="center" vertical="center" wrapText="1"/>
    </xf>
    <xf numFmtId="178" fontId="1" fillId="0" borderId="14" xfId="0" applyNumberFormat="1" applyFont="1" applyFill="1" applyBorder="1" applyAlignment="1">
      <alignment horizontal="center" wrapText="1"/>
    </xf>
    <xf numFmtId="178" fontId="1" fillId="0" borderId="13" xfId="0" applyNumberFormat="1" applyFont="1" applyFill="1" applyBorder="1" applyAlignment="1">
      <alignment horizontal="center" wrapText="1"/>
    </xf>
    <xf numFmtId="178" fontId="1" fillId="0" borderId="13" xfId="0" applyNumberFormat="1" applyFont="1" applyFill="1" applyBorder="1" applyAlignment="1" quotePrefix="1">
      <alignment horizontal="center" wrapText="1"/>
    </xf>
    <xf numFmtId="178" fontId="1" fillId="0" borderId="13" xfId="0" applyNumberFormat="1" applyFont="1" applyFill="1" applyBorder="1" applyAlignment="1">
      <alignment horizontal="center" wrapText="1"/>
    </xf>
    <xf numFmtId="178" fontId="1" fillId="0" borderId="13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top"/>
    </xf>
    <xf numFmtId="0" fontId="1" fillId="0" borderId="12" xfId="0" applyFont="1" applyBorder="1" applyAlignment="1">
      <alignment horizontal="left" vertical="top" wrapText="1" readingOrder="1"/>
    </xf>
    <xf numFmtId="0" fontId="1" fillId="0" borderId="12" xfId="0" applyFont="1" applyBorder="1" applyAlignment="1">
      <alignment horizontal="center" wrapText="1"/>
    </xf>
    <xf numFmtId="178" fontId="1" fillId="0" borderId="16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top" wrapText="1" readingOrder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left" vertical="top" wrapText="1"/>
    </xf>
    <xf numFmtId="178" fontId="1" fillId="0" borderId="16" xfId="0" applyNumberFormat="1" applyFont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readingOrder="1"/>
    </xf>
    <xf numFmtId="178" fontId="1" fillId="0" borderId="0" xfId="0" applyNumberFormat="1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43" fontId="1" fillId="0" borderId="10" xfId="42" applyFont="1" applyBorder="1" applyAlignment="1">
      <alignment horizontal="right"/>
    </xf>
    <xf numFmtId="43" fontId="1" fillId="0" borderId="10" xfId="42" applyFont="1" applyBorder="1" applyAlignment="1">
      <alignment horizontal="right" vertical="center"/>
    </xf>
    <xf numFmtId="0" fontId="0" fillId="0" borderId="17" xfId="0" applyBorder="1" applyAlignment="1">
      <alignment horizontal="right"/>
    </xf>
    <xf numFmtId="0" fontId="0" fillId="0" borderId="0" xfId="0" applyBorder="1" applyAlignment="1">
      <alignment horizontal="right"/>
    </xf>
    <xf numFmtId="4" fontId="2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wrapText="1"/>
    </xf>
    <xf numFmtId="4" fontId="1" fillId="0" borderId="10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8" fontId="1" fillId="0" borderId="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2" fontId="2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 vertical="center" wrapText="1"/>
    </xf>
    <xf numFmtId="2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178" fontId="1" fillId="0" borderId="13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1" fillId="0" borderId="18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wrapText="1"/>
    </xf>
    <xf numFmtId="0" fontId="1" fillId="0" borderId="18" xfId="0" applyFont="1" applyBorder="1" applyAlignment="1">
      <alignment horizontal="center" vertical="top"/>
    </xf>
    <xf numFmtId="0" fontId="1" fillId="0" borderId="18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/>
    </xf>
    <xf numFmtId="178" fontId="1" fillId="0" borderId="18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right"/>
    </xf>
    <xf numFmtId="4" fontId="1" fillId="0" borderId="18" xfId="0" applyNumberFormat="1" applyFont="1" applyBorder="1" applyAlignment="1">
      <alignment/>
    </xf>
    <xf numFmtId="4" fontId="1" fillId="0" borderId="0" xfId="0" applyNumberFormat="1" applyFont="1" applyAlignment="1">
      <alignment horizontal="left" vertical="top" wrapText="1" readingOrder="1"/>
    </xf>
    <xf numFmtId="44" fontId="1" fillId="0" borderId="10" xfId="60" applyFont="1" applyBorder="1" applyAlignment="1">
      <alignment/>
    </xf>
    <xf numFmtId="44" fontId="1" fillId="0" borderId="0" xfId="0" applyNumberFormat="1" applyFont="1" applyAlignment="1">
      <alignment/>
    </xf>
    <xf numFmtId="0" fontId="2" fillId="0" borderId="16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13" fillId="0" borderId="13" xfId="0" applyFont="1" applyBorder="1" applyAlignment="1">
      <alignment horizontal="center" wrapText="1"/>
    </xf>
    <xf numFmtId="0" fontId="13" fillId="0" borderId="21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4" fillId="0" borderId="13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2" fillId="0" borderId="13" xfId="0" applyFont="1" applyBorder="1" applyAlignment="1">
      <alignment horizontal="left" vertical="top" wrapText="1" readingOrder="1"/>
    </xf>
    <xf numFmtId="0" fontId="2" fillId="0" borderId="21" xfId="0" applyFont="1" applyBorder="1" applyAlignment="1">
      <alignment horizontal="left" vertical="top" wrapText="1" readingOrder="1"/>
    </xf>
    <xf numFmtId="0" fontId="2" fillId="0" borderId="15" xfId="0" applyFont="1" applyBorder="1" applyAlignment="1">
      <alignment horizontal="left" vertical="top" wrapText="1" readingOrder="1"/>
    </xf>
    <xf numFmtId="0" fontId="4" fillId="0" borderId="13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/>
    </xf>
    <xf numFmtId="0" fontId="2" fillId="32" borderId="21" xfId="0" applyFont="1" applyFill="1" applyBorder="1" applyAlignment="1">
      <alignment horizontal="left" vertical="center" wrapText="1"/>
    </xf>
    <xf numFmtId="0" fontId="2" fillId="32" borderId="1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center" wrapText="1" shrinkToFit="1"/>
    </xf>
    <xf numFmtId="0" fontId="4" fillId="0" borderId="13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wrapText="1"/>
    </xf>
    <xf numFmtId="0" fontId="4" fillId="0" borderId="21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 readingOrder="1"/>
    </xf>
    <xf numFmtId="0" fontId="2" fillId="0" borderId="21" xfId="0" applyFont="1" applyBorder="1" applyAlignment="1">
      <alignment horizontal="left" vertical="center" wrapText="1" readingOrder="1"/>
    </xf>
    <xf numFmtId="0" fontId="2" fillId="0" borderId="15" xfId="0" applyFont="1" applyBorder="1" applyAlignment="1">
      <alignment horizontal="left" vertical="center" wrapText="1" readingOrder="1"/>
    </xf>
    <xf numFmtId="0" fontId="2" fillId="0" borderId="14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A389"/>
  <sheetViews>
    <sheetView view="pageBreakPreview" zoomScaleNormal="120" zoomScaleSheetLayoutView="100" workbookViewId="0" topLeftCell="A19">
      <selection activeCell="D22" sqref="D22"/>
    </sheetView>
  </sheetViews>
  <sheetFormatPr defaultColWidth="9.140625" defaultRowHeight="12.75"/>
  <cols>
    <col min="1" max="1" width="5.00390625" style="1" customWidth="1"/>
    <col min="2" max="2" width="9.7109375" style="66" customWidth="1"/>
    <col min="3" max="3" width="4.140625" style="1" customWidth="1"/>
    <col min="4" max="4" width="46.7109375" style="27" customWidth="1"/>
    <col min="5" max="5" width="3.7109375" style="11" customWidth="1"/>
    <col min="6" max="6" width="7.57421875" style="67" customWidth="1"/>
    <col min="7" max="7" width="7.7109375" style="92" customWidth="1"/>
    <col min="8" max="8" width="12.421875" style="99" customWidth="1"/>
  </cols>
  <sheetData>
    <row r="1" spans="1:8" ht="33.75">
      <c r="A1" s="13" t="s">
        <v>8</v>
      </c>
      <c r="B1" s="14" t="s">
        <v>6</v>
      </c>
      <c r="C1" s="13" t="s">
        <v>59</v>
      </c>
      <c r="D1" s="23" t="s">
        <v>9</v>
      </c>
      <c r="E1" s="13" t="s">
        <v>10</v>
      </c>
      <c r="F1" s="70" t="s">
        <v>11</v>
      </c>
      <c r="G1" s="37" t="s">
        <v>125</v>
      </c>
      <c r="H1" s="76" t="s">
        <v>95</v>
      </c>
    </row>
    <row r="2" spans="1:8" ht="12.75">
      <c r="A2" s="5" t="s">
        <v>12</v>
      </c>
      <c r="B2" s="58" t="s">
        <v>53</v>
      </c>
      <c r="C2" s="173" t="s">
        <v>54</v>
      </c>
      <c r="D2" s="174"/>
      <c r="E2" s="174"/>
      <c r="F2" s="174"/>
      <c r="G2" s="175"/>
      <c r="H2" s="94" t="s">
        <v>12</v>
      </c>
    </row>
    <row r="3" spans="1:8" ht="22.5">
      <c r="A3" s="5" t="s">
        <v>12</v>
      </c>
      <c r="B3" s="5" t="s">
        <v>55</v>
      </c>
      <c r="C3" s="187" t="s">
        <v>54</v>
      </c>
      <c r="D3" s="188"/>
      <c r="E3" s="188"/>
      <c r="F3" s="188"/>
      <c r="G3" s="189"/>
      <c r="H3" s="94" t="s">
        <v>12</v>
      </c>
    </row>
    <row r="4" spans="1:8" ht="33.75">
      <c r="A4" s="40">
        <v>1</v>
      </c>
      <c r="B4" s="89" t="s">
        <v>57</v>
      </c>
      <c r="C4" s="39"/>
      <c r="D4" s="55" t="s">
        <v>117</v>
      </c>
      <c r="E4" s="41" t="s">
        <v>16</v>
      </c>
      <c r="F4" s="71" t="s">
        <v>56</v>
      </c>
      <c r="G4" s="50"/>
      <c r="H4" s="95"/>
    </row>
    <row r="5" spans="1:8" ht="12.75" customHeight="1">
      <c r="A5" s="202" t="s">
        <v>94</v>
      </c>
      <c r="B5" s="203"/>
      <c r="C5" s="203"/>
      <c r="D5" s="203"/>
      <c r="E5" s="203"/>
      <c r="F5" s="203"/>
      <c r="G5" s="203"/>
      <c r="H5" s="204"/>
    </row>
    <row r="6" spans="1:8" ht="12.75" customHeight="1">
      <c r="A6" s="205"/>
      <c r="B6" s="206"/>
      <c r="C6" s="206"/>
      <c r="D6" s="206"/>
      <c r="E6" s="206"/>
      <c r="F6" s="206"/>
      <c r="G6" s="206"/>
      <c r="H6" s="207"/>
    </row>
    <row r="7" spans="1:8" ht="12.75">
      <c r="A7" s="5" t="s">
        <v>12</v>
      </c>
      <c r="B7" s="57" t="s">
        <v>45</v>
      </c>
      <c r="C7" s="139" t="s">
        <v>17</v>
      </c>
      <c r="D7" s="140"/>
      <c r="E7" s="140"/>
      <c r="F7" s="140"/>
      <c r="G7" s="141"/>
      <c r="H7" s="94" t="s">
        <v>12</v>
      </c>
    </row>
    <row r="8" spans="1:8" ht="12.75">
      <c r="A8" s="5" t="s">
        <v>12</v>
      </c>
      <c r="B8" s="57" t="s">
        <v>46</v>
      </c>
      <c r="C8" s="17" t="s">
        <v>18</v>
      </c>
      <c r="D8" s="183" t="s">
        <v>20</v>
      </c>
      <c r="E8" s="183"/>
      <c r="F8" s="183"/>
      <c r="G8" s="52"/>
      <c r="H8" s="94" t="s">
        <v>12</v>
      </c>
    </row>
    <row r="9" spans="1:8" ht="24" customHeight="1">
      <c r="A9" s="9">
        <f>MAX(A4+1)</f>
        <v>2</v>
      </c>
      <c r="B9" s="59"/>
      <c r="C9" s="56">
        <v>11</v>
      </c>
      <c r="D9" s="18" t="s">
        <v>74</v>
      </c>
      <c r="E9" s="19" t="s">
        <v>7</v>
      </c>
      <c r="F9" s="72">
        <v>1</v>
      </c>
      <c r="G9" s="42"/>
      <c r="H9" s="42"/>
    </row>
    <row r="10" spans="1:8" ht="12.75">
      <c r="A10" s="5" t="s">
        <v>12</v>
      </c>
      <c r="B10" s="57" t="s">
        <v>86</v>
      </c>
      <c r="C10" s="139" t="s">
        <v>84</v>
      </c>
      <c r="D10" s="140"/>
      <c r="E10" s="140"/>
      <c r="F10" s="140"/>
      <c r="G10" s="141"/>
      <c r="H10" s="94" t="s">
        <v>12</v>
      </c>
    </row>
    <row r="11" spans="1:8" ht="12.75" customHeight="1">
      <c r="A11" s="5" t="s">
        <v>12</v>
      </c>
      <c r="B11" s="57" t="s">
        <v>85</v>
      </c>
      <c r="C11" s="5" t="s">
        <v>18</v>
      </c>
      <c r="D11" s="179" t="s">
        <v>87</v>
      </c>
      <c r="E11" s="180"/>
      <c r="F11" s="180"/>
      <c r="G11" s="181"/>
      <c r="H11" s="94" t="s">
        <v>12</v>
      </c>
    </row>
    <row r="12" spans="1:8" ht="12.75">
      <c r="A12" s="9" t="e">
        <f>MAX(#REF!+1)</f>
        <v>#REF!</v>
      </c>
      <c r="B12" s="193"/>
      <c r="C12" s="9">
        <v>12</v>
      </c>
      <c r="D12" s="30" t="s">
        <v>88</v>
      </c>
      <c r="E12" s="14" t="s">
        <v>19</v>
      </c>
      <c r="F12" s="73">
        <v>4196.3</v>
      </c>
      <c r="G12" s="43"/>
      <c r="H12" s="96"/>
    </row>
    <row r="13" spans="1:8" ht="12.75">
      <c r="A13" s="9" t="e">
        <f>MAX(A12+1)</f>
        <v>#REF!</v>
      </c>
      <c r="B13" s="193"/>
      <c r="C13" s="9">
        <v>22</v>
      </c>
      <c r="D13" s="30" t="s">
        <v>89</v>
      </c>
      <c r="E13" s="14" t="s">
        <v>19</v>
      </c>
      <c r="F13" s="73">
        <v>4193.3</v>
      </c>
      <c r="G13" s="47"/>
      <c r="H13" s="96"/>
    </row>
    <row r="14" spans="1:8" ht="12.75">
      <c r="A14" s="5" t="s">
        <v>12</v>
      </c>
      <c r="B14" s="57" t="s">
        <v>61</v>
      </c>
      <c r="C14" s="139" t="s">
        <v>14</v>
      </c>
      <c r="D14" s="140"/>
      <c r="E14" s="140"/>
      <c r="F14" s="140"/>
      <c r="G14" s="141"/>
      <c r="H14" s="94" t="s">
        <v>12</v>
      </c>
    </row>
    <row r="15" spans="1:8" ht="12.75">
      <c r="A15" s="5" t="s">
        <v>12</v>
      </c>
      <c r="B15" s="60" t="s">
        <v>62</v>
      </c>
      <c r="C15" s="5" t="s">
        <v>18</v>
      </c>
      <c r="D15" s="201" t="s">
        <v>63</v>
      </c>
      <c r="E15" s="201"/>
      <c r="F15" s="201"/>
      <c r="H15" s="94" t="s">
        <v>12</v>
      </c>
    </row>
    <row r="16" spans="1:8" ht="22.5">
      <c r="A16" s="9" t="e">
        <f>MAX(A13+1)</f>
        <v>#REF!</v>
      </c>
      <c r="B16" s="194"/>
      <c r="C16" s="9">
        <v>11</v>
      </c>
      <c r="D16" s="20" t="s">
        <v>64</v>
      </c>
      <c r="E16" s="14" t="s">
        <v>19</v>
      </c>
      <c r="F16" s="73">
        <v>4196.3</v>
      </c>
      <c r="G16" s="47"/>
      <c r="H16" s="96"/>
    </row>
    <row r="17" spans="1:8" ht="22.5">
      <c r="A17" s="9" t="e">
        <f>MAX(A16+1)</f>
        <v>#REF!</v>
      </c>
      <c r="B17" s="194"/>
      <c r="C17" s="32">
        <v>21</v>
      </c>
      <c r="D17" s="18" t="s">
        <v>65</v>
      </c>
      <c r="E17" s="14" t="s">
        <v>19</v>
      </c>
      <c r="F17" s="73">
        <v>4196.3</v>
      </c>
      <c r="G17" s="47"/>
      <c r="H17" s="96"/>
    </row>
    <row r="18" spans="1:8" ht="12.75">
      <c r="A18" s="5" t="s">
        <v>12</v>
      </c>
      <c r="B18" s="57" t="s">
        <v>66</v>
      </c>
      <c r="C18" s="17" t="s">
        <v>18</v>
      </c>
      <c r="D18" s="187" t="s">
        <v>67</v>
      </c>
      <c r="E18" s="188"/>
      <c r="F18" s="188"/>
      <c r="G18" s="189"/>
      <c r="H18" s="94" t="s">
        <v>12</v>
      </c>
    </row>
    <row r="19" spans="1:8" ht="22.5">
      <c r="A19" s="9" t="e">
        <f>MAX(A17+1)</f>
        <v>#REF!</v>
      </c>
      <c r="B19" s="59"/>
      <c r="C19" s="9">
        <v>31</v>
      </c>
      <c r="D19" s="18" t="s">
        <v>106</v>
      </c>
      <c r="E19" s="14" t="s">
        <v>19</v>
      </c>
      <c r="F19" s="73">
        <v>4196.3</v>
      </c>
      <c r="G19" s="47"/>
      <c r="H19" s="96"/>
    </row>
    <row r="20" spans="1:8" ht="12.75">
      <c r="A20" s="17" t="s">
        <v>12</v>
      </c>
      <c r="B20" s="57" t="s">
        <v>90</v>
      </c>
      <c r="C20" s="198" t="s">
        <v>91</v>
      </c>
      <c r="D20" s="199"/>
      <c r="E20" s="199"/>
      <c r="F20" s="199"/>
      <c r="G20" s="200"/>
      <c r="H20" s="94" t="s">
        <v>12</v>
      </c>
    </row>
    <row r="21" spans="1:8" ht="12.75">
      <c r="A21" s="17" t="s">
        <v>12</v>
      </c>
      <c r="B21" s="57" t="s">
        <v>92</v>
      </c>
      <c r="C21" s="5" t="s">
        <v>18</v>
      </c>
      <c r="D21" s="187" t="s">
        <v>93</v>
      </c>
      <c r="E21" s="188"/>
      <c r="F21" s="188"/>
      <c r="G21" s="189"/>
      <c r="H21" s="94" t="s">
        <v>12</v>
      </c>
    </row>
    <row r="22" spans="1:12" ht="33" customHeight="1">
      <c r="A22" s="9" t="e">
        <f>MAX(A19+1)</f>
        <v>#REF!</v>
      </c>
      <c r="B22" s="57"/>
      <c r="C22" s="9">
        <v>32</v>
      </c>
      <c r="D22" s="7" t="s">
        <v>131</v>
      </c>
      <c r="E22" s="14" t="s">
        <v>19</v>
      </c>
      <c r="F22" s="72">
        <v>1537</v>
      </c>
      <c r="G22" s="44"/>
      <c r="H22" s="96"/>
      <c r="L22" s="77"/>
    </row>
    <row r="23" spans="1:8" ht="12.75" customHeight="1">
      <c r="A23" s="17" t="s">
        <v>12</v>
      </c>
      <c r="B23" s="57" t="s">
        <v>81</v>
      </c>
      <c r="C23" s="195" t="s">
        <v>82</v>
      </c>
      <c r="D23" s="196"/>
      <c r="E23" s="196"/>
      <c r="F23" s="196"/>
      <c r="G23" s="197"/>
      <c r="H23" s="94" t="s">
        <v>12</v>
      </c>
    </row>
    <row r="24" spans="1:8" ht="15.75">
      <c r="A24" s="17" t="s">
        <v>12</v>
      </c>
      <c r="B24" s="61" t="s">
        <v>111</v>
      </c>
      <c r="C24" s="5" t="s">
        <v>18</v>
      </c>
      <c r="D24" s="144" t="s">
        <v>112</v>
      </c>
      <c r="E24" s="145"/>
      <c r="F24" s="145"/>
      <c r="G24" s="146"/>
      <c r="H24" s="94" t="s">
        <v>12</v>
      </c>
    </row>
    <row r="25" spans="1:8" ht="22.5">
      <c r="A25" s="9" t="e">
        <f>MAX(A22+1)</f>
        <v>#REF!</v>
      </c>
      <c r="B25" s="57"/>
      <c r="C25" s="9">
        <v>31</v>
      </c>
      <c r="D25" s="33" t="s">
        <v>113</v>
      </c>
      <c r="E25" s="14" t="s">
        <v>19</v>
      </c>
      <c r="F25" s="72">
        <v>47.5</v>
      </c>
      <c r="G25" s="44"/>
      <c r="H25" s="96"/>
    </row>
    <row r="26" spans="1:8" ht="15.75">
      <c r="A26" s="17" t="s">
        <v>12</v>
      </c>
      <c r="B26" s="61" t="s">
        <v>114</v>
      </c>
      <c r="C26" s="13" t="s">
        <v>18</v>
      </c>
      <c r="D26" s="190" t="s">
        <v>115</v>
      </c>
      <c r="E26" s="191"/>
      <c r="F26" s="191"/>
      <c r="G26" s="192"/>
      <c r="H26" s="94" t="s">
        <v>12</v>
      </c>
    </row>
    <row r="27" spans="1:8" ht="22.5">
      <c r="A27" s="9" t="e">
        <f>MAX(A25+1)</f>
        <v>#REF!</v>
      </c>
      <c r="B27" s="57"/>
      <c r="C27" s="9">
        <v>11</v>
      </c>
      <c r="D27" s="16" t="s">
        <v>83</v>
      </c>
      <c r="E27" s="14" t="s">
        <v>13</v>
      </c>
      <c r="F27" s="72">
        <v>48.4</v>
      </c>
      <c r="G27" s="51"/>
      <c r="H27" s="96"/>
    </row>
    <row r="28" spans="1:8" ht="12.75">
      <c r="A28" s="8" t="s">
        <v>12</v>
      </c>
      <c r="B28" s="57" t="s">
        <v>98</v>
      </c>
      <c r="C28" s="173" t="s">
        <v>99</v>
      </c>
      <c r="D28" s="174"/>
      <c r="E28" s="174"/>
      <c r="F28" s="174"/>
      <c r="G28" s="175"/>
      <c r="H28" s="94" t="s">
        <v>12</v>
      </c>
    </row>
    <row r="29" spans="1:8" ht="12.75">
      <c r="A29" s="17" t="s">
        <v>12</v>
      </c>
      <c r="B29" s="57" t="s">
        <v>100</v>
      </c>
      <c r="C29" s="69" t="s">
        <v>18</v>
      </c>
      <c r="D29" s="130" t="s">
        <v>101</v>
      </c>
      <c r="E29" s="131"/>
      <c r="F29" s="131"/>
      <c r="G29" s="132"/>
      <c r="H29" s="94" t="s">
        <v>12</v>
      </c>
    </row>
    <row r="30" spans="1:8" ht="22.5">
      <c r="A30" s="9" t="e">
        <f>MAX(A27+1)</f>
        <v>#REF!</v>
      </c>
      <c r="B30" s="57"/>
      <c r="C30" s="9">
        <v>22</v>
      </c>
      <c r="D30" s="29" t="s">
        <v>102</v>
      </c>
      <c r="E30" s="14" t="s">
        <v>19</v>
      </c>
      <c r="F30" s="74">
        <v>203.4</v>
      </c>
      <c r="G30" s="45"/>
      <c r="H30" s="96"/>
    </row>
    <row r="31" spans="1:8" ht="12.75" customHeight="1">
      <c r="A31" s="217" t="s">
        <v>36</v>
      </c>
      <c r="B31" s="218"/>
      <c r="C31" s="218"/>
      <c r="D31" s="218"/>
      <c r="E31" s="218"/>
      <c r="F31" s="218"/>
      <c r="G31" s="218"/>
      <c r="H31" s="219"/>
    </row>
    <row r="32" spans="1:8" ht="12.75" customHeight="1">
      <c r="A32" s="133" t="s">
        <v>37</v>
      </c>
      <c r="B32" s="134"/>
      <c r="C32" s="134"/>
      <c r="D32" s="134"/>
      <c r="E32" s="134"/>
      <c r="F32" s="134"/>
      <c r="G32" s="134"/>
      <c r="H32" s="135"/>
    </row>
    <row r="33" spans="1:8" ht="12.75">
      <c r="A33" s="12" t="s">
        <v>12</v>
      </c>
      <c r="B33" s="62" t="s">
        <v>22</v>
      </c>
      <c r="C33" s="152" t="s">
        <v>17</v>
      </c>
      <c r="D33" s="153"/>
      <c r="E33" s="153"/>
      <c r="F33" s="153"/>
      <c r="G33" s="154"/>
      <c r="H33" s="94" t="s">
        <v>12</v>
      </c>
    </row>
    <row r="34" spans="1:8" ht="12.75" customHeight="1">
      <c r="A34" s="5" t="s">
        <v>12</v>
      </c>
      <c r="B34" s="63" t="s">
        <v>23</v>
      </c>
      <c r="C34" s="155" t="s">
        <v>107</v>
      </c>
      <c r="D34" s="156"/>
      <c r="E34" s="156"/>
      <c r="F34" s="156"/>
      <c r="G34" s="157"/>
      <c r="H34" s="94" t="s">
        <v>12</v>
      </c>
    </row>
    <row r="35" spans="1:8" ht="22.5">
      <c r="A35" s="9" t="e">
        <f>MAX(A30+1)</f>
        <v>#REF!</v>
      </c>
      <c r="B35" s="6" t="s">
        <v>24</v>
      </c>
      <c r="C35" s="2">
        <v>31</v>
      </c>
      <c r="D35" s="21" t="s">
        <v>124</v>
      </c>
      <c r="E35" s="10" t="s">
        <v>16</v>
      </c>
      <c r="F35" s="72">
        <v>1</v>
      </c>
      <c r="G35" s="51"/>
      <c r="H35" s="48"/>
    </row>
    <row r="36" spans="1:8" ht="12.75">
      <c r="A36" s="5" t="s">
        <v>12</v>
      </c>
      <c r="B36" s="64" t="s">
        <v>44</v>
      </c>
      <c r="C36" s="4" t="s">
        <v>18</v>
      </c>
      <c r="D36" s="158" t="s">
        <v>5</v>
      </c>
      <c r="E36" s="159"/>
      <c r="F36" s="159"/>
      <c r="G36" s="160"/>
      <c r="H36" s="94" t="s">
        <v>12</v>
      </c>
    </row>
    <row r="37" spans="1:8" ht="12.75">
      <c r="A37" s="9" t="e">
        <f>MAX(A35+1)</f>
        <v>#REF!</v>
      </c>
      <c r="B37" s="68"/>
      <c r="C37" s="2">
        <v>33</v>
      </c>
      <c r="D37" s="21" t="s">
        <v>68</v>
      </c>
      <c r="E37" s="6" t="s">
        <v>15</v>
      </c>
      <c r="F37" s="72">
        <v>1036</v>
      </c>
      <c r="G37" s="44"/>
      <c r="H37" s="96"/>
    </row>
    <row r="38" spans="1:8" ht="22.5">
      <c r="A38" s="9" t="e">
        <f>MAX(A37+1)</f>
        <v>#REF!</v>
      </c>
      <c r="B38" s="31"/>
      <c r="C38" s="2">
        <v>35</v>
      </c>
      <c r="D38" s="21" t="s">
        <v>69</v>
      </c>
      <c r="E38" s="6" t="s">
        <v>16</v>
      </c>
      <c r="F38" s="72">
        <v>1</v>
      </c>
      <c r="G38" s="53" t="s">
        <v>56</v>
      </c>
      <c r="H38" s="42"/>
    </row>
    <row r="39" spans="1:8" ht="12.75">
      <c r="A39" s="9" t="e">
        <f>MAX(A38+1)</f>
        <v>#REF!</v>
      </c>
      <c r="B39" s="31"/>
      <c r="C39" s="6">
        <v>37</v>
      </c>
      <c r="D39" s="21" t="s">
        <v>116</v>
      </c>
      <c r="E39" s="6" t="s">
        <v>21</v>
      </c>
      <c r="F39" s="72">
        <v>2.6</v>
      </c>
      <c r="G39" s="44"/>
      <c r="H39" s="96"/>
    </row>
    <row r="40" spans="1:8" ht="12.75">
      <c r="A40" s="4" t="s">
        <v>12</v>
      </c>
      <c r="B40" s="63" t="s">
        <v>70</v>
      </c>
      <c r="C40" s="184" t="s">
        <v>71</v>
      </c>
      <c r="D40" s="185"/>
      <c r="E40" s="185"/>
      <c r="F40" s="185"/>
      <c r="G40" s="186"/>
      <c r="H40" s="94" t="s">
        <v>12</v>
      </c>
    </row>
    <row r="41" spans="1:8" ht="12.75">
      <c r="A41" s="4" t="s">
        <v>12</v>
      </c>
      <c r="B41" s="63" t="s">
        <v>72</v>
      </c>
      <c r="C41" s="3" t="s">
        <v>18</v>
      </c>
      <c r="D41" s="164" t="s">
        <v>73</v>
      </c>
      <c r="E41" s="165"/>
      <c r="F41" s="165"/>
      <c r="G41" s="166"/>
      <c r="H41" s="94" t="s">
        <v>12</v>
      </c>
    </row>
    <row r="42" spans="1:8" ht="22.5">
      <c r="A42" s="2" t="e">
        <f>MAX(A39+1)</f>
        <v>#REF!</v>
      </c>
      <c r="B42" s="63"/>
      <c r="C42" s="2">
        <v>51</v>
      </c>
      <c r="D42" s="35" t="s">
        <v>110</v>
      </c>
      <c r="E42" s="24" t="s">
        <v>13</v>
      </c>
      <c r="F42" s="75">
        <v>13</v>
      </c>
      <c r="G42" s="44"/>
      <c r="H42" s="96"/>
    </row>
    <row r="43" spans="1:8" ht="15" customHeight="1">
      <c r="A43" s="5" t="s">
        <v>12</v>
      </c>
      <c r="B43" s="65" t="s">
        <v>42</v>
      </c>
      <c r="C43" s="167" t="s">
        <v>26</v>
      </c>
      <c r="D43" s="168"/>
      <c r="E43" s="168"/>
      <c r="F43" s="168"/>
      <c r="G43" s="169"/>
      <c r="H43" s="94" t="s">
        <v>12</v>
      </c>
    </row>
    <row r="44" spans="1:8" ht="12.75">
      <c r="A44" s="8" t="s">
        <v>12</v>
      </c>
      <c r="B44" s="57" t="s">
        <v>97</v>
      </c>
      <c r="C44" s="81" t="s">
        <v>18</v>
      </c>
      <c r="D44" s="147" t="s">
        <v>96</v>
      </c>
      <c r="E44" s="148"/>
      <c r="F44" s="148"/>
      <c r="G44" s="149"/>
      <c r="H44" s="94" t="s">
        <v>12</v>
      </c>
    </row>
    <row r="45" spans="1:8" ht="12.75">
      <c r="A45" s="114" t="s">
        <v>12</v>
      </c>
      <c r="B45" s="104" t="s">
        <v>97</v>
      </c>
      <c r="C45" s="115">
        <v>51</v>
      </c>
      <c r="D45" s="211" t="s">
        <v>108</v>
      </c>
      <c r="E45" s="212"/>
      <c r="F45" s="212"/>
      <c r="G45" s="213"/>
      <c r="H45" s="116" t="s">
        <v>12</v>
      </c>
    </row>
    <row r="46" spans="1:27" s="118" customFormat="1" ht="22.5">
      <c r="A46" s="9" t="e">
        <f>MAX(A42+1)</f>
        <v>#REF!</v>
      </c>
      <c r="B46" s="57"/>
      <c r="C46" s="36">
        <v>51</v>
      </c>
      <c r="D46" s="29" t="s">
        <v>109</v>
      </c>
      <c r="E46" s="100" t="s">
        <v>19</v>
      </c>
      <c r="F46" s="117">
        <v>8.9</v>
      </c>
      <c r="G46" s="54"/>
      <c r="H46" s="96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</row>
    <row r="47" spans="1:27" s="118" customFormat="1" ht="12.75">
      <c r="A47" s="119"/>
      <c r="B47" s="120"/>
      <c r="C47" s="121"/>
      <c r="D47" s="122"/>
      <c r="E47" s="123"/>
      <c r="F47" s="124"/>
      <c r="G47" s="125"/>
      <c r="H47" s="126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</row>
    <row r="48" spans="1:8" s="113" customFormat="1" ht="12.75">
      <c r="A48" s="107"/>
      <c r="B48" s="108"/>
      <c r="C48" s="109"/>
      <c r="D48" s="110"/>
      <c r="E48" s="102"/>
      <c r="F48" s="103"/>
      <c r="G48" s="111"/>
      <c r="H48" s="112"/>
    </row>
    <row r="49" spans="1:8" ht="33.75">
      <c r="A49" s="13" t="s">
        <v>8</v>
      </c>
      <c r="B49" s="14" t="s">
        <v>6</v>
      </c>
      <c r="C49" s="13" t="s">
        <v>59</v>
      </c>
      <c r="D49" s="23" t="s">
        <v>9</v>
      </c>
      <c r="E49" s="13" t="s">
        <v>10</v>
      </c>
      <c r="F49" s="70" t="s">
        <v>11</v>
      </c>
      <c r="G49" s="37" t="s">
        <v>125</v>
      </c>
      <c r="H49" s="76" t="s">
        <v>95</v>
      </c>
    </row>
    <row r="50" spans="1:8" ht="12.75">
      <c r="A50" s="81" t="s">
        <v>12</v>
      </c>
      <c r="B50" s="101" t="s">
        <v>43</v>
      </c>
      <c r="C50" s="105" t="s">
        <v>18</v>
      </c>
      <c r="D50" s="214" t="s">
        <v>28</v>
      </c>
      <c r="E50" s="215"/>
      <c r="F50" s="215"/>
      <c r="G50" s="216"/>
      <c r="H50" s="106" t="s">
        <v>12</v>
      </c>
    </row>
    <row r="51" spans="1:8" ht="12.75">
      <c r="A51" s="4" t="s">
        <v>12</v>
      </c>
      <c r="B51" s="63" t="s">
        <v>4</v>
      </c>
      <c r="C51" s="25" t="s">
        <v>18</v>
      </c>
      <c r="D51" s="155" t="s">
        <v>75</v>
      </c>
      <c r="E51" s="156"/>
      <c r="F51" s="156"/>
      <c r="G51" s="157"/>
      <c r="H51" s="94" t="s">
        <v>12</v>
      </c>
    </row>
    <row r="52" spans="1:8" ht="33.75">
      <c r="A52" s="13" t="s">
        <v>8</v>
      </c>
      <c r="B52" s="14" t="s">
        <v>6</v>
      </c>
      <c r="C52" s="13" t="s">
        <v>59</v>
      </c>
      <c r="D52" s="23" t="s">
        <v>9</v>
      </c>
      <c r="E52" s="13" t="s">
        <v>10</v>
      </c>
      <c r="F52" s="70" t="s">
        <v>11</v>
      </c>
      <c r="G52" s="37" t="s">
        <v>125</v>
      </c>
      <c r="H52" s="76" t="s">
        <v>95</v>
      </c>
    </row>
    <row r="53" spans="1:8" ht="12.75" customHeight="1">
      <c r="A53" s="4" t="s">
        <v>12</v>
      </c>
      <c r="B53" s="63" t="s">
        <v>4</v>
      </c>
      <c r="C53" s="3">
        <v>52</v>
      </c>
      <c r="D53" s="208" t="s">
        <v>52</v>
      </c>
      <c r="E53" s="209"/>
      <c r="F53" s="209"/>
      <c r="G53" s="210"/>
      <c r="H53" s="94" t="s">
        <v>12</v>
      </c>
    </row>
    <row r="54" spans="1:8" ht="12.75">
      <c r="A54" s="2" t="e">
        <f>MAX(A46+1)</f>
        <v>#REF!</v>
      </c>
      <c r="B54" s="161"/>
      <c r="C54" s="182">
        <v>52</v>
      </c>
      <c r="D54" s="78" t="s">
        <v>58</v>
      </c>
      <c r="E54" s="82" t="s">
        <v>19</v>
      </c>
      <c r="F54" s="80">
        <v>157.5</v>
      </c>
      <c r="G54" s="44"/>
      <c r="H54" s="96"/>
    </row>
    <row r="55" spans="1:8" ht="12.75">
      <c r="A55" s="2" t="e">
        <f>MAX(A54+1)</f>
        <v>#REF!</v>
      </c>
      <c r="B55" s="162"/>
      <c r="C55" s="182"/>
      <c r="D55" s="21" t="s">
        <v>76</v>
      </c>
      <c r="E55" s="6" t="s">
        <v>19</v>
      </c>
      <c r="F55" s="75">
        <v>9.3</v>
      </c>
      <c r="G55" s="44"/>
      <c r="H55" s="96"/>
    </row>
    <row r="56" spans="1:8" ht="15" customHeight="1">
      <c r="A56" s="4" t="s">
        <v>12</v>
      </c>
      <c r="B56" s="65" t="s">
        <v>41</v>
      </c>
      <c r="C56" s="139" t="s">
        <v>29</v>
      </c>
      <c r="D56" s="140"/>
      <c r="E56" s="140"/>
      <c r="F56" s="140"/>
      <c r="G56" s="141"/>
      <c r="H56" s="94" t="s">
        <v>12</v>
      </c>
    </row>
    <row r="57" spans="1:8" ht="12.75">
      <c r="A57" s="4" t="s">
        <v>12</v>
      </c>
      <c r="B57" s="57" t="s">
        <v>0</v>
      </c>
      <c r="C57" s="5" t="s">
        <v>18</v>
      </c>
      <c r="D57" s="170" t="s">
        <v>1</v>
      </c>
      <c r="E57" s="171"/>
      <c r="F57" s="171"/>
      <c r="G57" s="172"/>
      <c r="H57" s="94" t="s">
        <v>12</v>
      </c>
    </row>
    <row r="58" spans="1:8" ht="12.75">
      <c r="A58" s="4" t="s">
        <v>12</v>
      </c>
      <c r="B58" s="63" t="s">
        <v>119</v>
      </c>
      <c r="C58" s="5" t="s">
        <v>18</v>
      </c>
      <c r="D58" s="208" t="s">
        <v>120</v>
      </c>
      <c r="E58" s="209"/>
      <c r="F58" s="209"/>
      <c r="G58" s="210"/>
      <c r="H58" s="94" t="s">
        <v>12</v>
      </c>
    </row>
    <row r="59" spans="1:8" ht="12.75">
      <c r="A59" s="4" t="s">
        <v>12</v>
      </c>
      <c r="B59" s="34" t="s">
        <v>118</v>
      </c>
      <c r="C59" s="3" t="s">
        <v>18</v>
      </c>
      <c r="D59" s="155" t="s">
        <v>121</v>
      </c>
      <c r="E59" s="156"/>
      <c r="F59" s="156"/>
      <c r="G59" s="157"/>
      <c r="H59" s="94" t="s">
        <v>12</v>
      </c>
    </row>
    <row r="60" spans="1:8" ht="12.75">
      <c r="A60" s="2" t="e">
        <f>MAX(A55+1)</f>
        <v>#REF!</v>
      </c>
      <c r="B60" s="63"/>
      <c r="C60" s="2" t="s">
        <v>79</v>
      </c>
      <c r="D60" s="83" t="s">
        <v>123</v>
      </c>
      <c r="E60" s="84" t="s">
        <v>15</v>
      </c>
      <c r="F60" s="75">
        <v>477.4</v>
      </c>
      <c r="G60" s="90"/>
      <c r="H60" s="96"/>
    </row>
    <row r="61" spans="1:8" ht="12.75">
      <c r="A61" s="2" t="e">
        <f>MAX(A60+1)</f>
        <v>#REF!</v>
      </c>
      <c r="B61" s="63"/>
      <c r="C61" s="2">
        <v>52</v>
      </c>
      <c r="D61" s="22" t="s">
        <v>122</v>
      </c>
      <c r="E61" s="6" t="s">
        <v>15</v>
      </c>
      <c r="F61" s="75">
        <v>477.4</v>
      </c>
      <c r="G61" s="91"/>
      <c r="H61" s="96"/>
    </row>
    <row r="62" spans="1:9" ht="12.75" customHeight="1">
      <c r="A62" s="4" t="s">
        <v>12</v>
      </c>
      <c r="B62" s="65" t="s">
        <v>30</v>
      </c>
      <c r="C62" s="136" t="s">
        <v>31</v>
      </c>
      <c r="D62" s="137"/>
      <c r="E62" s="137"/>
      <c r="F62" s="137"/>
      <c r="G62" s="138"/>
      <c r="H62" s="94" t="s">
        <v>12</v>
      </c>
      <c r="I62" s="38"/>
    </row>
    <row r="63" spans="1:8" ht="12.75">
      <c r="A63" s="4" t="s">
        <v>12</v>
      </c>
      <c r="B63" s="63" t="s">
        <v>77</v>
      </c>
      <c r="C63" s="4" t="s">
        <v>18</v>
      </c>
      <c r="D63" s="155" t="s">
        <v>78</v>
      </c>
      <c r="E63" s="156"/>
      <c r="F63" s="156"/>
      <c r="G63" s="157"/>
      <c r="H63" s="94" t="s">
        <v>12</v>
      </c>
    </row>
    <row r="64" spans="1:8" ht="12.75">
      <c r="A64" s="4" t="s">
        <v>12</v>
      </c>
      <c r="B64" s="63" t="s">
        <v>2</v>
      </c>
      <c r="C64" s="4" t="s">
        <v>18</v>
      </c>
      <c r="D64" s="176" t="s">
        <v>3</v>
      </c>
      <c r="E64" s="177"/>
      <c r="F64" s="177"/>
      <c r="G64" s="178"/>
      <c r="H64" s="94" t="s">
        <v>12</v>
      </c>
    </row>
    <row r="65" spans="1:8" ht="22.5">
      <c r="A65" s="2" t="e">
        <f>MAX(A61+1)</f>
        <v>#REF!</v>
      </c>
      <c r="B65" s="63"/>
      <c r="C65" s="26">
        <v>11</v>
      </c>
      <c r="D65" s="85" t="s">
        <v>80</v>
      </c>
      <c r="E65" s="79" t="s">
        <v>25</v>
      </c>
      <c r="F65" s="86">
        <v>2.6</v>
      </c>
      <c r="G65" s="46"/>
      <c r="H65" s="96"/>
    </row>
    <row r="66" spans="1:8" ht="12.75" customHeight="1">
      <c r="A66" s="4" t="s">
        <v>12</v>
      </c>
      <c r="B66" s="65" t="s">
        <v>32</v>
      </c>
      <c r="C66" s="139" t="s">
        <v>33</v>
      </c>
      <c r="D66" s="140"/>
      <c r="E66" s="140"/>
      <c r="F66" s="140"/>
      <c r="G66" s="141"/>
      <c r="H66" s="94" t="s">
        <v>12</v>
      </c>
    </row>
    <row r="67" spans="1:8" ht="12.75">
      <c r="A67" s="4" t="s">
        <v>12</v>
      </c>
      <c r="B67" s="64" t="s">
        <v>38</v>
      </c>
      <c r="C67" s="81" t="s">
        <v>18</v>
      </c>
      <c r="D67" s="144" t="s">
        <v>34</v>
      </c>
      <c r="E67" s="145"/>
      <c r="F67" s="145"/>
      <c r="G67" s="146"/>
      <c r="H67" s="94" t="s">
        <v>12</v>
      </c>
    </row>
    <row r="68" spans="1:8" ht="22.5">
      <c r="A68" s="2" t="e">
        <f>MAX(A65+1)</f>
        <v>#REF!</v>
      </c>
      <c r="B68" s="64"/>
      <c r="C68" s="2">
        <v>52</v>
      </c>
      <c r="D68" s="21" t="s">
        <v>47</v>
      </c>
      <c r="E68" s="15" t="s">
        <v>27</v>
      </c>
      <c r="F68" s="75">
        <v>15</v>
      </c>
      <c r="G68" s="45"/>
      <c r="H68" s="96"/>
    </row>
    <row r="69" spans="1:8" ht="12.75">
      <c r="A69" s="4" t="s">
        <v>12</v>
      </c>
      <c r="B69" s="60" t="s">
        <v>39</v>
      </c>
      <c r="C69" s="147" t="s">
        <v>35</v>
      </c>
      <c r="D69" s="148"/>
      <c r="E69" s="148"/>
      <c r="F69" s="148"/>
      <c r="G69" s="149"/>
      <c r="H69" s="94" t="s">
        <v>12</v>
      </c>
    </row>
    <row r="70" spans="1:8" ht="12.75">
      <c r="A70" s="4" t="s">
        <v>12</v>
      </c>
      <c r="B70" s="60" t="s">
        <v>40</v>
      </c>
      <c r="C70" s="81" t="s">
        <v>18</v>
      </c>
      <c r="D70" s="144" t="s">
        <v>49</v>
      </c>
      <c r="E70" s="145"/>
      <c r="F70" s="145"/>
      <c r="G70" s="146"/>
      <c r="H70" s="94" t="s">
        <v>12</v>
      </c>
    </row>
    <row r="71" spans="1:8" ht="22.5">
      <c r="A71" s="2" t="e">
        <f>MAX(A68+1)</f>
        <v>#REF!</v>
      </c>
      <c r="B71" s="63"/>
      <c r="C71" s="2">
        <v>11</v>
      </c>
      <c r="D71" s="87" t="s">
        <v>48</v>
      </c>
      <c r="E71" s="79" t="s">
        <v>27</v>
      </c>
      <c r="F71" s="80">
        <v>130.9</v>
      </c>
      <c r="G71" s="44"/>
      <c r="H71" s="96"/>
    </row>
    <row r="72" spans="1:8" ht="12.75">
      <c r="A72" s="4" t="s">
        <v>12</v>
      </c>
      <c r="B72" s="63" t="s">
        <v>50</v>
      </c>
      <c r="C72" s="4" t="s">
        <v>18</v>
      </c>
      <c r="D72" s="147" t="s">
        <v>51</v>
      </c>
      <c r="E72" s="148"/>
      <c r="F72" s="148"/>
      <c r="G72" s="149"/>
      <c r="H72" s="94" t="s">
        <v>12</v>
      </c>
    </row>
    <row r="73" spans="1:8" ht="22.5">
      <c r="A73" s="2" t="e">
        <f>MAX(A71+1)</f>
        <v>#REF!</v>
      </c>
      <c r="B73" s="63"/>
      <c r="C73" s="2">
        <v>14</v>
      </c>
      <c r="D73" s="18" t="s">
        <v>60</v>
      </c>
      <c r="E73" s="15" t="s">
        <v>27</v>
      </c>
      <c r="F73" s="75">
        <v>224.2</v>
      </c>
      <c r="G73" s="45"/>
      <c r="H73" s="96"/>
    </row>
    <row r="74" spans="2:8" ht="12.75">
      <c r="B74" s="1"/>
      <c r="D74" s="28"/>
      <c r="E74" s="49"/>
      <c r="F74" s="150" t="s">
        <v>103</v>
      </c>
      <c r="G74" s="163"/>
      <c r="H74" s="97">
        <f>SUM(H4:H73)</f>
        <v>0</v>
      </c>
    </row>
    <row r="75" spans="2:8" ht="12.75">
      <c r="B75" s="1"/>
      <c r="E75" s="49"/>
      <c r="F75" s="142" t="s">
        <v>104</v>
      </c>
      <c r="G75" s="143"/>
      <c r="H75" s="97">
        <f>H74*0.23</f>
        <v>0</v>
      </c>
    </row>
    <row r="76" spans="2:8" ht="12.75">
      <c r="B76" s="1"/>
      <c r="E76" s="49"/>
      <c r="F76" s="150" t="s">
        <v>105</v>
      </c>
      <c r="G76" s="151"/>
      <c r="H76" s="97">
        <f>SUM(H74:H75)</f>
        <v>0</v>
      </c>
    </row>
    <row r="77" spans="6:8" ht="12.75">
      <c r="F77" s="88"/>
      <c r="G77" s="93"/>
      <c r="H77" s="98"/>
    </row>
    <row r="78" spans="6:8" ht="12.75">
      <c r="F78" s="88"/>
      <c r="G78" s="93"/>
      <c r="H78" s="98"/>
    </row>
    <row r="79" spans="6:8" ht="12.75">
      <c r="F79" s="88"/>
      <c r="G79" s="93"/>
      <c r="H79" s="98"/>
    </row>
    <row r="80" spans="6:8" ht="12.75">
      <c r="F80" s="88"/>
      <c r="G80" s="93"/>
      <c r="H80" s="98"/>
    </row>
    <row r="81" spans="6:8" ht="12.75">
      <c r="F81" s="88"/>
      <c r="G81" s="93"/>
      <c r="H81" s="98"/>
    </row>
    <row r="82" spans="4:8" ht="12.75">
      <c r="D82" s="127" t="s">
        <v>126</v>
      </c>
      <c r="F82" s="88"/>
      <c r="G82" s="93"/>
      <c r="H82" s="98"/>
    </row>
    <row r="83" spans="6:8" ht="12.75">
      <c r="F83" s="88"/>
      <c r="G83" s="93"/>
      <c r="H83" s="98"/>
    </row>
    <row r="84" ht="12.75">
      <c r="G84" s="93"/>
    </row>
    <row r="85" ht="12.75">
      <c r="G85" s="93"/>
    </row>
    <row r="86" ht="12.75">
      <c r="G86" s="93"/>
    </row>
    <row r="87" ht="12.75">
      <c r="G87" s="93"/>
    </row>
    <row r="88" ht="12.75">
      <c r="G88" s="93"/>
    </row>
    <row r="89" ht="12.75">
      <c r="G89" s="93"/>
    </row>
    <row r="90" ht="12.75">
      <c r="G90" s="93"/>
    </row>
    <row r="91" ht="12.75">
      <c r="G91" s="93"/>
    </row>
    <row r="92" ht="12.75">
      <c r="G92" s="93"/>
    </row>
    <row r="93" ht="12.75">
      <c r="G93" s="93"/>
    </row>
    <row r="94" ht="12.75">
      <c r="G94" s="93"/>
    </row>
    <row r="95" ht="12.75">
      <c r="G95" s="93"/>
    </row>
    <row r="96" ht="12.75">
      <c r="G96" s="93"/>
    </row>
    <row r="97" ht="12.75">
      <c r="G97" s="93"/>
    </row>
    <row r="98" ht="12.75">
      <c r="G98" s="93"/>
    </row>
    <row r="99" ht="12.75">
      <c r="G99" s="93"/>
    </row>
    <row r="100" ht="12.75">
      <c r="G100" s="93"/>
    </row>
    <row r="101" ht="12.75">
      <c r="G101" s="93"/>
    </row>
    <row r="102" ht="12.75">
      <c r="G102" s="93"/>
    </row>
    <row r="103" ht="12.75">
      <c r="G103" s="93"/>
    </row>
    <row r="104" ht="12.75">
      <c r="G104" s="93"/>
    </row>
    <row r="105" ht="12.75">
      <c r="G105" s="93"/>
    </row>
    <row r="106" ht="12.75">
      <c r="G106" s="93"/>
    </row>
    <row r="107" ht="12.75">
      <c r="G107" s="93"/>
    </row>
    <row r="108" ht="12.75">
      <c r="G108" s="93"/>
    </row>
    <row r="109" ht="12.75">
      <c r="G109" s="93"/>
    </row>
    <row r="110" ht="12.75">
      <c r="G110" s="93"/>
    </row>
    <row r="111" ht="12.75">
      <c r="G111" s="93"/>
    </row>
    <row r="112" ht="12.75">
      <c r="G112" s="93"/>
    </row>
    <row r="113" ht="12.75">
      <c r="G113" s="93"/>
    </row>
    <row r="114" ht="12.75">
      <c r="G114" s="93"/>
    </row>
    <row r="115" ht="12.75">
      <c r="G115" s="93"/>
    </row>
    <row r="116" ht="12.75">
      <c r="G116" s="93"/>
    </row>
    <row r="117" ht="12.75">
      <c r="G117" s="93"/>
    </row>
    <row r="118" ht="12.75">
      <c r="G118" s="93"/>
    </row>
    <row r="119" ht="12.75">
      <c r="G119" s="93"/>
    </row>
    <row r="120" ht="12.75">
      <c r="G120" s="93"/>
    </row>
    <row r="121" ht="12.75">
      <c r="G121" s="93"/>
    </row>
    <row r="122" ht="12.75">
      <c r="G122" s="93"/>
    </row>
    <row r="123" ht="12.75">
      <c r="G123" s="93"/>
    </row>
    <row r="124" ht="12.75">
      <c r="G124" s="93"/>
    </row>
    <row r="125" ht="12.75">
      <c r="G125" s="93"/>
    </row>
    <row r="126" ht="12.75">
      <c r="G126" s="93"/>
    </row>
    <row r="127" ht="12.75">
      <c r="G127" s="93"/>
    </row>
    <row r="128" ht="12.75">
      <c r="G128" s="93"/>
    </row>
    <row r="129" ht="12.75">
      <c r="G129" s="93"/>
    </row>
    <row r="130" ht="12.75">
      <c r="G130" s="93"/>
    </row>
    <row r="131" ht="12.75">
      <c r="G131" s="93"/>
    </row>
    <row r="132" ht="12.75">
      <c r="G132" s="93"/>
    </row>
    <row r="133" ht="12.75">
      <c r="G133" s="93"/>
    </row>
    <row r="134" ht="12.75">
      <c r="G134" s="93"/>
    </row>
    <row r="135" ht="12.75">
      <c r="G135" s="93"/>
    </row>
    <row r="136" ht="12.75">
      <c r="G136" s="93"/>
    </row>
    <row r="137" ht="12.75">
      <c r="G137" s="93"/>
    </row>
    <row r="138" ht="12.75">
      <c r="G138" s="93"/>
    </row>
    <row r="139" ht="12.75">
      <c r="G139" s="93"/>
    </row>
    <row r="140" ht="12.75">
      <c r="G140" s="93"/>
    </row>
    <row r="141" ht="12.75">
      <c r="G141" s="93"/>
    </row>
    <row r="142" ht="12.75">
      <c r="G142" s="93"/>
    </row>
    <row r="143" ht="12.75">
      <c r="G143" s="93"/>
    </row>
    <row r="144" ht="12.75">
      <c r="G144" s="93"/>
    </row>
    <row r="145" ht="12.75">
      <c r="G145" s="93"/>
    </row>
    <row r="146" ht="12.75">
      <c r="G146" s="93"/>
    </row>
    <row r="147" ht="12.75">
      <c r="G147" s="93"/>
    </row>
    <row r="148" ht="12.75">
      <c r="G148" s="93"/>
    </row>
    <row r="149" ht="12.75">
      <c r="G149" s="93"/>
    </row>
    <row r="150" ht="12.75">
      <c r="G150" s="93"/>
    </row>
    <row r="151" ht="12.75">
      <c r="G151" s="93"/>
    </row>
    <row r="152" ht="12.75">
      <c r="G152" s="93"/>
    </row>
    <row r="153" ht="12.75">
      <c r="G153" s="93"/>
    </row>
    <row r="154" ht="12.75">
      <c r="G154" s="93"/>
    </row>
    <row r="155" ht="12.75">
      <c r="G155" s="93"/>
    </row>
    <row r="156" ht="12.75">
      <c r="G156" s="93"/>
    </row>
    <row r="157" ht="12.75">
      <c r="G157" s="93"/>
    </row>
    <row r="158" ht="12.75">
      <c r="G158" s="93"/>
    </row>
    <row r="159" ht="12.75">
      <c r="G159" s="93"/>
    </row>
    <row r="160" ht="12.75">
      <c r="G160" s="93"/>
    </row>
    <row r="161" ht="12.75">
      <c r="G161" s="93"/>
    </row>
    <row r="162" ht="12.75">
      <c r="G162" s="93"/>
    </row>
    <row r="163" ht="12.75">
      <c r="G163" s="93"/>
    </row>
    <row r="164" ht="12.75">
      <c r="G164" s="93"/>
    </row>
    <row r="165" ht="12.75">
      <c r="G165" s="93"/>
    </row>
    <row r="166" ht="12.75">
      <c r="G166" s="93"/>
    </row>
    <row r="167" ht="12.75">
      <c r="G167" s="93"/>
    </row>
    <row r="168" ht="12.75">
      <c r="G168" s="93"/>
    </row>
    <row r="169" ht="12.75">
      <c r="G169" s="93"/>
    </row>
    <row r="170" ht="12.75">
      <c r="G170" s="93"/>
    </row>
    <row r="171" ht="12.75">
      <c r="G171" s="93"/>
    </row>
    <row r="172" ht="12.75">
      <c r="G172" s="93"/>
    </row>
    <row r="173" ht="12.75">
      <c r="G173" s="93"/>
    </row>
    <row r="174" ht="12.75">
      <c r="G174" s="93"/>
    </row>
    <row r="175" ht="12.75">
      <c r="G175" s="93"/>
    </row>
    <row r="176" ht="12.75">
      <c r="G176" s="93"/>
    </row>
    <row r="177" ht="12.75">
      <c r="G177" s="93"/>
    </row>
    <row r="178" ht="12.75">
      <c r="G178" s="93"/>
    </row>
    <row r="179" ht="12.75">
      <c r="G179" s="93"/>
    </row>
    <row r="180" ht="12.75">
      <c r="G180" s="93"/>
    </row>
    <row r="181" ht="12.75">
      <c r="G181" s="93"/>
    </row>
    <row r="182" ht="12.75">
      <c r="G182" s="93"/>
    </row>
    <row r="183" ht="12.75">
      <c r="G183" s="93"/>
    </row>
    <row r="184" ht="12.75">
      <c r="G184" s="93"/>
    </row>
    <row r="185" ht="12.75">
      <c r="G185" s="93"/>
    </row>
    <row r="186" ht="12.75">
      <c r="G186" s="93"/>
    </row>
    <row r="187" ht="12.75">
      <c r="G187" s="93"/>
    </row>
    <row r="188" ht="12.75">
      <c r="G188" s="93"/>
    </row>
    <row r="189" ht="12.75">
      <c r="G189" s="93"/>
    </row>
    <row r="190" ht="12.75">
      <c r="G190" s="93"/>
    </row>
    <row r="191" ht="12.75">
      <c r="G191" s="93"/>
    </row>
    <row r="192" ht="12.75">
      <c r="G192" s="93"/>
    </row>
    <row r="193" ht="12.75">
      <c r="G193" s="93"/>
    </row>
    <row r="194" ht="12.75">
      <c r="G194" s="93"/>
    </row>
    <row r="195" ht="12.75">
      <c r="G195" s="93"/>
    </row>
    <row r="196" ht="12.75">
      <c r="G196" s="93"/>
    </row>
    <row r="197" ht="12.75">
      <c r="G197" s="93"/>
    </row>
    <row r="198" ht="12.75">
      <c r="G198" s="93"/>
    </row>
    <row r="199" ht="12.75">
      <c r="G199" s="93"/>
    </row>
    <row r="200" ht="12.75">
      <c r="G200" s="93"/>
    </row>
    <row r="201" ht="12.75">
      <c r="G201" s="93"/>
    </row>
    <row r="202" ht="12.75">
      <c r="G202" s="93"/>
    </row>
    <row r="203" ht="12.75">
      <c r="G203" s="93"/>
    </row>
    <row r="204" ht="12.75">
      <c r="G204" s="93"/>
    </row>
    <row r="205" ht="12.75">
      <c r="G205" s="93"/>
    </row>
    <row r="206" ht="12.75">
      <c r="G206" s="93"/>
    </row>
    <row r="207" ht="12.75">
      <c r="G207" s="93"/>
    </row>
    <row r="208" ht="12.75">
      <c r="G208" s="93"/>
    </row>
    <row r="209" ht="12.75">
      <c r="G209" s="93"/>
    </row>
    <row r="210" ht="12.75">
      <c r="G210" s="93"/>
    </row>
    <row r="211" ht="12.75">
      <c r="G211" s="93"/>
    </row>
    <row r="212" ht="12.75">
      <c r="G212" s="93"/>
    </row>
    <row r="213" ht="12.75">
      <c r="G213" s="93"/>
    </row>
    <row r="214" ht="12.75">
      <c r="G214" s="93"/>
    </row>
    <row r="215" ht="12.75">
      <c r="G215" s="93"/>
    </row>
    <row r="216" ht="12.75">
      <c r="G216" s="93"/>
    </row>
    <row r="217" ht="12.75">
      <c r="G217" s="93"/>
    </row>
    <row r="218" ht="12.75">
      <c r="G218" s="93"/>
    </row>
    <row r="219" ht="12.75">
      <c r="G219" s="93"/>
    </row>
    <row r="220" ht="12.75">
      <c r="G220" s="93"/>
    </row>
    <row r="221" ht="12.75">
      <c r="G221" s="93"/>
    </row>
    <row r="222" ht="12.75">
      <c r="G222" s="93"/>
    </row>
    <row r="223" ht="12.75">
      <c r="G223" s="93"/>
    </row>
    <row r="224" ht="12.75">
      <c r="G224" s="93"/>
    </row>
    <row r="225" ht="12.75">
      <c r="G225" s="93"/>
    </row>
    <row r="226" ht="12.75">
      <c r="G226" s="93"/>
    </row>
    <row r="227" ht="12.75">
      <c r="G227" s="93"/>
    </row>
    <row r="228" ht="12.75">
      <c r="G228" s="93"/>
    </row>
    <row r="229" ht="12.75">
      <c r="G229" s="93"/>
    </row>
    <row r="230" ht="12.75">
      <c r="G230" s="93"/>
    </row>
    <row r="231" ht="12.75">
      <c r="G231" s="93"/>
    </row>
    <row r="232" ht="12.75">
      <c r="G232" s="93"/>
    </row>
    <row r="233" ht="12.75">
      <c r="G233" s="93"/>
    </row>
    <row r="234" ht="12.75">
      <c r="G234" s="93"/>
    </row>
    <row r="235" ht="12.75">
      <c r="G235" s="93"/>
    </row>
    <row r="236" ht="12.75">
      <c r="G236" s="93"/>
    </row>
    <row r="237" ht="12.75">
      <c r="G237" s="93"/>
    </row>
    <row r="238" ht="12.75">
      <c r="G238" s="93"/>
    </row>
    <row r="239" ht="12.75">
      <c r="G239" s="93"/>
    </row>
    <row r="240" ht="12.75">
      <c r="G240" s="93"/>
    </row>
    <row r="241" ht="12.75">
      <c r="G241" s="93"/>
    </row>
    <row r="242" ht="12.75">
      <c r="G242" s="93"/>
    </row>
    <row r="243" ht="12.75">
      <c r="G243" s="93"/>
    </row>
    <row r="244" ht="12.75">
      <c r="G244" s="93"/>
    </row>
    <row r="245" ht="12.75">
      <c r="G245" s="93"/>
    </row>
    <row r="246" ht="12.75">
      <c r="G246" s="93"/>
    </row>
    <row r="247" ht="12.75">
      <c r="G247" s="93"/>
    </row>
    <row r="248" ht="12.75">
      <c r="G248" s="93"/>
    </row>
    <row r="249" ht="12.75">
      <c r="G249" s="93"/>
    </row>
    <row r="250" ht="12.75">
      <c r="G250" s="93"/>
    </row>
    <row r="251" ht="12.75">
      <c r="G251" s="93"/>
    </row>
    <row r="252" ht="12.75">
      <c r="G252" s="93"/>
    </row>
    <row r="253" ht="12.75">
      <c r="G253" s="93"/>
    </row>
    <row r="254" ht="12.75">
      <c r="G254" s="93"/>
    </row>
    <row r="255" ht="12.75">
      <c r="G255" s="93"/>
    </row>
    <row r="256" ht="12.75">
      <c r="G256" s="93"/>
    </row>
    <row r="257" ht="12.75">
      <c r="G257" s="93"/>
    </row>
    <row r="258" ht="12.75">
      <c r="G258" s="93"/>
    </row>
    <row r="259" ht="12.75">
      <c r="G259" s="93"/>
    </row>
    <row r="260" ht="12.75">
      <c r="G260" s="93"/>
    </row>
    <row r="261" ht="12.75">
      <c r="G261" s="93"/>
    </row>
    <row r="262" ht="12.75">
      <c r="G262" s="93"/>
    </row>
    <row r="263" ht="12.75">
      <c r="G263" s="93"/>
    </row>
    <row r="264" ht="12.75">
      <c r="G264" s="93"/>
    </row>
    <row r="265" ht="12.75">
      <c r="G265" s="93"/>
    </row>
    <row r="266" ht="12.75">
      <c r="G266" s="93"/>
    </row>
    <row r="267" ht="12.75">
      <c r="G267" s="93"/>
    </row>
    <row r="268" ht="12.75">
      <c r="G268" s="93"/>
    </row>
    <row r="269" ht="12.75">
      <c r="G269" s="93"/>
    </row>
    <row r="270" ht="12.75">
      <c r="G270" s="93"/>
    </row>
    <row r="271" ht="12.75">
      <c r="G271" s="93"/>
    </row>
    <row r="272" ht="12.75">
      <c r="G272" s="93"/>
    </row>
    <row r="273" ht="12.75">
      <c r="G273" s="93"/>
    </row>
    <row r="274" ht="12.75">
      <c r="G274" s="93"/>
    </row>
    <row r="275" ht="12.75">
      <c r="G275" s="93"/>
    </row>
    <row r="276" ht="12.75">
      <c r="G276" s="93"/>
    </row>
    <row r="277" ht="12.75">
      <c r="G277" s="93"/>
    </row>
    <row r="278" ht="12.75">
      <c r="G278" s="93"/>
    </row>
    <row r="279" ht="12.75">
      <c r="G279" s="93"/>
    </row>
    <row r="280" ht="12.75">
      <c r="G280" s="93"/>
    </row>
    <row r="281" ht="12.75">
      <c r="G281" s="93"/>
    </row>
    <row r="282" ht="12.75">
      <c r="G282" s="93"/>
    </row>
    <row r="283" ht="12.75">
      <c r="G283" s="93"/>
    </row>
    <row r="284" ht="12.75">
      <c r="G284" s="93"/>
    </row>
    <row r="285" ht="12.75">
      <c r="G285" s="93"/>
    </row>
    <row r="286" ht="12.75">
      <c r="G286" s="93"/>
    </row>
    <row r="287" ht="12.75">
      <c r="G287" s="93"/>
    </row>
    <row r="288" ht="12.75">
      <c r="G288" s="93"/>
    </row>
    <row r="289" ht="12.75">
      <c r="G289" s="93"/>
    </row>
    <row r="290" ht="12.75">
      <c r="G290" s="93"/>
    </row>
    <row r="291" ht="12.75">
      <c r="G291" s="93"/>
    </row>
    <row r="292" ht="12.75">
      <c r="G292" s="93"/>
    </row>
    <row r="293" ht="12.75">
      <c r="G293" s="93"/>
    </row>
    <row r="294" ht="12.75">
      <c r="G294" s="93"/>
    </row>
    <row r="295" ht="12.75">
      <c r="G295" s="93"/>
    </row>
    <row r="296" ht="12.75">
      <c r="G296" s="93"/>
    </row>
    <row r="297" ht="12.75">
      <c r="G297" s="93"/>
    </row>
    <row r="298" ht="12.75">
      <c r="G298" s="93"/>
    </row>
    <row r="299" ht="12.75">
      <c r="G299" s="93"/>
    </row>
    <row r="300" ht="12.75">
      <c r="G300" s="93"/>
    </row>
    <row r="301" ht="12.75">
      <c r="G301" s="93"/>
    </row>
    <row r="302" ht="12.75">
      <c r="G302" s="93"/>
    </row>
    <row r="303" ht="12.75">
      <c r="G303" s="93"/>
    </row>
    <row r="304" ht="12.75">
      <c r="G304" s="93"/>
    </row>
    <row r="305" ht="12.75">
      <c r="G305" s="93"/>
    </row>
    <row r="306" ht="12.75">
      <c r="G306" s="93"/>
    </row>
    <row r="307" ht="12.75">
      <c r="G307" s="93"/>
    </row>
    <row r="308" ht="12.75">
      <c r="G308" s="93"/>
    </row>
    <row r="309" ht="12.75">
      <c r="G309" s="93"/>
    </row>
    <row r="310" ht="12.75">
      <c r="G310" s="93"/>
    </row>
    <row r="311" ht="12.75">
      <c r="G311" s="93"/>
    </row>
    <row r="312" ht="12.75">
      <c r="G312" s="93"/>
    </row>
    <row r="313" ht="12.75">
      <c r="G313" s="93"/>
    </row>
    <row r="314" ht="12.75">
      <c r="G314" s="93"/>
    </row>
    <row r="315" ht="12.75">
      <c r="G315" s="93"/>
    </row>
    <row r="316" ht="12.75">
      <c r="G316" s="93"/>
    </row>
    <row r="317" ht="12.75">
      <c r="G317" s="93"/>
    </row>
    <row r="318" ht="12.75">
      <c r="G318" s="93"/>
    </row>
    <row r="319" ht="12.75">
      <c r="G319" s="93"/>
    </row>
    <row r="320" ht="12.75">
      <c r="G320" s="93"/>
    </row>
    <row r="321" ht="12.75">
      <c r="G321" s="93"/>
    </row>
    <row r="322" ht="12.75">
      <c r="G322" s="93"/>
    </row>
    <row r="323" ht="12.75">
      <c r="G323" s="93"/>
    </row>
    <row r="324" ht="12.75">
      <c r="G324" s="93"/>
    </row>
    <row r="325" ht="12.75">
      <c r="G325" s="93"/>
    </row>
    <row r="326" ht="12.75">
      <c r="G326" s="93"/>
    </row>
    <row r="327" ht="12.75">
      <c r="G327" s="93"/>
    </row>
    <row r="328" ht="12.75">
      <c r="G328" s="93"/>
    </row>
    <row r="329" ht="12.75">
      <c r="G329" s="93"/>
    </row>
    <row r="330" ht="12.75">
      <c r="G330" s="93"/>
    </row>
    <row r="331" ht="12.75">
      <c r="G331" s="93"/>
    </row>
    <row r="332" ht="12.75">
      <c r="G332" s="93"/>
    </row>
    <row r="333" ht="12.75">
      <c r="G333" s="93"/>
    </row>
    <row r="334" ht="12.75">
      <c r="G334" s="93"/>
    </row>
    <row r="335" ht="12.75">
      <c r="G335" s="93"/>
    </row>
    <row r="336" ht="12.75">
      <c r="G336" s="93"/>
    </row>
    <row r="337" ht="12.75">
      <c r="G337" s="93"/>
    </row>
    <row r="338" ht="12.75">
      <c r="G338" s="93"/>
    </row>
    <row r="339" ht="12.75">
      <c r="G339" s="93"/>
    </row>
    <row r="340" ht="12.75">
      <c r="G340" s="93"/>
    </row>
    <row r="341" ht="12.75">
      <c r="G341" s="93"/>
    </row>
    <row r="342" ht="12.75">
      <c r="G342" s="93"/>
    </row>
    <row r="343" ht="12.75">
      <c r="G343" s="93"/>
    </row>
    <row r="344" ht="12.75">
      <c r="G344" s="93"/>
    </row>
    <row r="345" ht="12.75">
      <c r="G345" s="93"/>
    </row>
    <row r="346" ht="12.75">
      <c r="G346" s="93"/>
    </row>
    <row r="347" ht="12.75">
      <c r="G347" s="93"/>
    </row>
    <row r="348" ht="12.75">
      <c r="G348" s="93"/>
    </row>
    <row r="349" ht="12.75">
      <c r="G349" s="93"/>
    </row>
    <row r="350" ht="12.75">
      <c r="G350" s="93"/>
    </row>
    <row r="351" ht="12.75">
      <c r="G351" s="93"/>
    </row>
    <row r="352" ht="12.75">
      <c r="G352" s="93"/>
    </row>
    <row r="353" ht="12.75">
      <c r="G353" s="93"/>
    </row>
    <row r="354" ht="12.75">
      <c r="G354" s="93"/>
    </row>
    <row r="355" ht="12.75">
      <c r="G355" s="93"/>
    </row>
    <row r="356" ht="12.75">
      <c r="G356" s="93"/>
    </row>
    <row r="357" ht="12.75">
      <c r="G357" s="93"/>
    </row>
    <row r="358" ht="12.75">
      <c r="G358" s="93"/>
    </row>
    <row r="359" ht="12.75">
      <c r="G359" s="93"/>
    </row>
    <row r="360" ht="12.75">
      <c r="G360" s="93"/>
    </row>
    <row r="361" ht="12.75">
      <c r="G361" s="93"/>
    </row>
    <row r="362" ht="12.75">
      <c r="G362" s="93"/>
    </row>
    <row r="363" ht="12.75">
      <c r="G363" s="93"/>
    </row>
    <row r="364" ht="12.75">
      <c r="G364" s="93"/>
    </row>
    <row r="365" ht="12.75">
      <c r="G365" s="93"/>
    </row>
    <row r="366" ht="12.75">
      <c r="G366" s="93"/>
    </row>
    <row r="367" ht="12.75">
      <c r="G367" s="93"/>
    </row>
    <row r="368" ht="12.75">
      <c r="G368" s="93"/>
    </row>
    <row r="369" ht="12.75">
      <c r="G369" s="93"/>
    </row>
    <row r="370" ht="12.75">
      <c r="G370" s="93"/>
    </row>
    <row r="371" ht="12.75">
      <c r="G371" s="93"/>
    </row>
    <row r="372" ht="12.75">
      <c r="G372" s="93"/>
    </row>
    <row r="373" ht="12.75">
      <c r="G373" s="93"/>
    </row>
    <row r="374" ht="12.75">
      <c r="G374" s="93"/>
    </row>
    <row r="375" ht="12.75">
      <c r="G375" s="93"/>
    </row>
    <row r="376" ht="12.75">
      <c r="G376" s="93"/>
    </row>
    <row r="377" ht="12.75">
      <c r="G377" s="93"/>
    </row>
    <row r="378" ht="12.75">
      <c r="G378" s="93"/>
    </row>
    <row r="379" ht="12.75">
      <c r="G379" s="93"/>
    </row>
    <row r="380" ht="12.75">
      <c r="G380" s="93"/>
    </row>
    <row r="381" ht="12.75">
      <c r="G381" s="93"/>
    </row>
    <row r="382" ht="12.75">
      <c r="G382" s="93"/>
    </row>
    <row r="383" ht="12.75">
      <c r="G383" s="93"/>
    </row>
    <row r="384" ht="12.75">
      <c r="G384" s="93"/>
    </row>
    <row r="385" ht="12.75">
      <c r="G385" s="93"/>
    </row>
    <row r="386" ht="12.75">
      <c r="G386" s="93"/>
    </row>
    <row r="387" ht="12.75">
      <c r="G387" s="93"/>
    </row>
    <row r="388" ht="12.75">
      <c r="G388" s="93"/>
    </row>
    <row r="389" ht="12.75">
      <c r="G389" s="93"/>
    </row>
  </sheetData>
  <sheetProtection/>
  <mergeCells count="49">
    <mergeCell ref="A5:H6"/>
    <mergeCell ref="D58:G58"/>
    <mergeCell ref="D59:G59"/>
    <mergeCell ref="D21:G21"/>
    <mergeCell ref="C56:G56"/>
    <mergeCell ref="D45:G45"/>
    <mergeCell ref="D50:G50"/>
    <mergeCell ref="D51:G51"/>
    <mergeCell ref="D53:G53"/>
    <mergeCell ref="A31:H31"/>
    <mergeCell ref="D24:G24"/>
    <mergeCell ref="C2:G2"/>
    <mergeCell ref="C3:G3"/>
    <mergeCell ref="B12:B13"/>
    <mergeCell ref="B16:B17"/>
    <mergeCell ref="C23:G23"/>
    <mergeCell ref="C20:G20"/>
    <mergeCell ref="C14:G14"/>
    <mergeCell ref="C10:G10"/>
    <mergeCell ref="D15:F15"/>
    <mergeCell ref="C28:G28"/>
    <mergeCell ref="D63:G63"/>
    <mergeCell ref="D64:G64"/>
    <mergeCell ref="D11:G11"/>
    <mergeCell ref="C7:G7"/>
    <mergeCell ref="C54:C55"/>
    <mergeCell ref="D8:F8"/>
    <mergeCell ref="C40:G40"/>
    <mergeCell ref="D18:G18"/>
    <mergeCell ref="D26:G26"/>
    <mergeCell ref="F76:G76"/>
    <mergeCell ref="C33:G33"/>
    <mergeCell ref="C34:G34"/>
    <mergeCell ref="D36:G36"/>
    <mergeCell ref="B54:B55"/>
    <mergeCell ref="F74:G74"/>
    <mergeCell ref="D41:G41"/>
    <mergeCell ref="C43:G43"/>
    <mergeCell ref="D44:G44"/>
    <mergeCell ref="D57:G57"/>
    <mergeCell ref="D29:G29"/>
    <mergeCell ref="A32:H32"/>
    <mergeCell ref="C62:G62"/>
    <mergeCell ref="C66:G66"/>
    <mergeCell ref="F75:G75"/>
    <mergeCell ref="D67:G67"/>
    <mergeCell ref="C69:G69"/>
    <mergeCell ref="D70:G70"/>
    <mergeCell ref="D72:G72"/>
  </mergeCells>
  <printOptions/>
  <pageMargins left="0.6692913385826772" right="0.5905511811023623" top="0.7086614173228347" bottom="0.7086614173228347" header="0.4330708661417323" footer="0.4330708661417323"/>
  <pageSetup firstPageNumber="2" useFirstPageNumber="1" fitToHeight="0" fitToWidth="0" horizontalDpi="600" verticalDpi="600" orientation="portrait" paperSize="9" scale="91" r:id="rId1"/>
  <headerFooter>
    <oddHeader>&amp;CKOSZTORYS INWESTORSKI&amp;R&amp;P</oddHeader>
    <oddFooter>&amp;C&amp;8Przebudowa mostu zlokalizowanego w drodze powiatowej Nr 2044C Czernikowo - Osówka - Bobrowniki w m. Wąkole 
wraz z dojazdami (około 1 km)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7.8515625" style="0" customWidth="1"/>
    <col min="3" max="3" width="4.8515625" style="0" customWidth="1"/>
    <col min="4" max="4" width="25.7109375" style="0" customWidth="1"/>
    <col min="8" max="8" width="14.00390625" style="0" customWidth="1"/>
  </cols>
  <sheetData>
    <row r="1" spans="1:8" ht="12.75">
      <c r="A1" s="202" t="s">
        <v>94</v>
      </c>
      <c r="B1" s="203"/>
      <c r="C1" s="203"/>
      <c r="D1" s="203"/>
      <c r="E1" s="203"/>
      <c r="F1" s="203"/>
      <c r="G1" s="203"/>
      <c r="H1" s="204"/>
    </row>
    <row r="2" spans="1:8" ht="18" customHeight="1">
      <c r="A2" s="205"/>
      <c r="B2" s="206"/>
      <c r="C2" s="206"/>
      <c r="D2" s="206"/>
      <c r="E2" s="206"/>
      <c r="F2" s="206"/>
      <c r="G2" s="206"/>
      <c r="H2" s="207"/>
    </row>
    <row r="3" spans="1:8" ht="22.5" customHeight="1">
      <c r="A3" s="5" t="s">
        <v>12</v>
      </c>
      <c r="B3" s="57" t="s">
        <v>86</v>
      </c>
      <c r="C3" s="139" t="s">
        <v>84</v>
      </c>
      <c r="D3" s="140"/>
      <c r="E3" s="140"/>
      <c r="F3" s="140"/>
      <c r="G3" s="141"/>
      <c r="H3" s="94" t="s">
        <v>12</v>
      </c>
    </row>
    <row r="4" spans="1:8" ht="22.5" customHeight="1">
      <c r="A4" s="5" t="s">
        <v>12</v>
      </c>
      <c r="B4" s="57" t="s">
        <v>85</v>
      </c>
      <c r="C4" s="5" t="s">
        <v>18</v>
      </c>
      <c r="D4" s="179" t="s">
        <v>87</v>
      </c>
      <c r="E4" s="180"/>
      <c r="F4" s="180"/>
      <c r="G4" s="181"/>
      <c r="H4" s="94" t="s">
        <v>12</v>
      </c>
    </row>
    <row r="5" spans="1:8" ht="22.5" customHeight="1">
      <c r="A5" s="9">
        <v>2</v>
      </c>
      <c r="B5" s="193"/>
      <c r="C5" s="9">
        <v>12</v>
      </c>
      <c r="D5" s="30" t="s">
        <v>88</v>
      </c>
      <c r="E5" s="14" t="s">
        <v>19</v>
      </c>
      <c r="F5" s="73">
        <v>8200</v>
      </c>
      <c r="G5" s="43"/>
      <c r="H5" s="128"/>
    </row>
    <row r="6" spans="1:8" ht="22.5" customHeight="1">
      <c r="A6" s="9">
        <f>MAX(A5+1)</f>
        <v>3</v>
      </c>
      <c r="B6" s="193"/>
      <c r="C6" s="9">
        <v>22</v>
      </c>
      <c r="D6" s="30" t="s">
        <v>89</v>
      </c>
      <c r="E6" s="14" t="s">
        <v>19</v>
      </c>
      <c r="F6" s="73">
        <v>8200</v>
      </c>
      <c r="G6" s="47"/>
      <c r="H6" s="128"/>
    </row>
    <row r="7" spans="1:8" ht="12.75">
      <c r="A7" s="5" t="s">
        <v>12</v>
      </c>
      <c r="B7" s="57" t="s">
        <v>61</v>
      </c>
      <c r="C7" s="139" t="s">
        <v>14</v>
      </c>
      <c r="D7" s="140"/>
      <c r="E7" s="140"/>
      <c r="F7" s="140"/>
      <c r="G7" s="141"/>
      <c r="H7" s="94" t="s">
        <v>12</v>
      </c>
    </row>
    <row r="8" spans="1:8" ht="12.75">
      <c r="A8" s="5" t="s">
        <v>12</v>
      </c>
      <c r="B8" s="60" t="s">
        <v>62</v>
      </c>
      <c r="C8" s="5" t="s">
        <v>18</v>
      </c>
      <c r="D8" s="201" t="s">
        <v>63</v>
      </c>
      <c r="E8" s="201"/>
      <c r="F8" s="201"/>
      <c r="G8" s="92"/>
      <c r="H8" s="94" t="s">
        <v>12</v>
      </c>
    </row>
    <row r="9" spans="1:8" ht="45" customHeight="1">
      <c r="A9" s="9">
        <f>MAX(A6+1)</f>
        <v>4</v>
      </c>
      <c r="B9" s="194"/>
      <c r="C9" s="9">
        <v>11</v>
      </c>
      <c r="D9" s="20" t="s">
        <v>64</v>
      </c>
      <c r="E9" s="14" t="s">
        <v>19</v>
      </c>
      <c r="F9" s="73">
        <v>8200</v>
      </c>
      <c r="G9" s="47"/>
      <c r="H9" s="128"/>
    </row>
    <row r="10" spans="1:8" ht="36.75" customHeight="1">
      <c r="A10" s="9">
        <f>MAX(A9+1)</f>
        <v>5</v>
      </c>
      <c r="B10" s="194"/>
      <c r="C10" s="32">
        <v>21</v>
      </c>
      <c r="D10" s="18" t="s">
        <v>127</v>
      </c>
      <c r="E10" s="14" t="s">
        <v>19</v>
      </c>
      <c r="F10" s="73">
        <v>8200</v>
      </c>
      <c r="G10" s="47"/>
      <c r="H10" s="128"/>
    </row>
    <row r="11" spans="1:8" ht="18.75" customHeight="1">
      <c r="A11" s="17" t="s">
        <v>12</v>
      </c>
      <c r="B11" s="57" t="s">
        <v>90</v>
      </c>
      <c r="C11" s="198" t="s">
        <v>91</v>
      </c>
      <c r="D11" s="199"/>
      <c r="E11" s="199"/>
      <c r="F11" s="199"/>
      <c r="G11" s="200"/>
      <c r="H11" s="94" t="s">
        <v>12</v>
      </c>
    </row>
    <row r="12" spans="1:8" ht="15.75" customHeight="1">
      <c r="A12" s="17" t="s">
        <v>12</v>
      </c>
      <c r="B12" s="57" t="s">
        <v>92</v>
      </c>
      <c r="C12" s="5" t="s">
        <v>18</v>
      </c>
      <c r="D12" s="187" t="s">
        <v>93</v>
      </c>
      <c r="E12" s="188"/>
      <c r="F12" s="188"/>
      <c r="G12" s="189"/>
      <c r="H12" s="94" t="s">
        <v>12</v>
      </c>
    </row>
    <row r="13" spans="1:8" ht="60" customHeight="1">
      <c r="A13" s="9">
        <v>6</v>
      </c>
      <c r="B13" s="57"/>
      <c r="C13" s="9">
        <v>32</v>
      </c>
      <c r="D13" s="7" t="s">
        <v>131</v>
      </c>
      <c r="E13" s="14" t="s">
        <v>19</v>
      </c>
      <c r="F13" s="72">
        <v>4000</v>
      </c>
      <c r="G13" s="44"/>
      <c r="H13" s="96"/>
    </row>
    <row r="14" spans="1:8" ht="12.75">
      <c r="A14" s="8" t="s">
        <v>12</v>
      </c>
      <c r="B14" s="57" t="s">
        <v>98</v>
      </c>
      <c r="C14" s="173" t="s">
        <v>99</v>
      </c>
      <c r="D14" s="174"/>
      <c r="E14" s="174"/>
      <c r="F14" s="174"/>
      <c r="G14" s="175"/>
      <c r="H14" s="94" t="s">
        <v>12</v>
      </c>
    </row>
    <row r="15" spans="1:8" ht="12.75">
      <c r="A15" s="17" t="s">
        <v>12</v>
      </c>
      <c r="B15" s="57" t="s">
        <v>100</v>
      </c>
      <c r="C15" s="69" t="s">
        <v>18</v>
      </c>
      <c r="D15" s="130" t="s">
        <v>101</v>
      </c>
      <c r="E15" s="131"/>
      <c r="F15" s="131"/>
      <c r="G15" s="132"/>
      <c r="H15" s="94" t="s">
        <v>12</v>
      </c>
    </row>
    <row r="16" spans="1:8" ht="33.75">
      <c r="A16" s="9">
        <f>MAX(A13+1)</f>
        <v>7</v>
      </c>
      <c r="B16" s="57"/>
      <c r="C16" s="9">
        <v>22</v>
      </c>
      <c r="D16" s="29" t="s">
        <v>102</v>
      </c>
      <c r="E16" s="14" t="s">
        <v>19</v>
      </c>
      <c r="F16" s="74">
        <v>320</v>
      </c>
      <c r="G16" s="45"/>
      <c r="H16" s="96"/>
    </row>
    <row r="19" spans="7:8" ht="12.75">
      <c r="G19" s="38" t="s">
        <v>128</v>
      </c>
      <c r="H19" s="129">
        <f>SUM(H5,H6,H9,H10,H13,H16)</f>
        <v>0</v>
      </c>
    </row>
    <row r="20" spans="7:8" ht="12.75">
      <c r="G20" s="38"/>
      <c r="H20" s="38"/>
    </row>
    <row r="21" spans="7:8" ht="12.75">
      <c r="G21" s="38" t="s">
        <v>130</v>
      </c>
      <c r="H21" s="38"/>
    </row>
    <row r="22" spans="7:8" ht="12.75">
      <c r="G22" s="38" t="s">
        <v>129</v>
      </c>
      <c r="H22" s="129">
        <f>H19*1.23</f>
        <v>0</v>
      </c>
    </row>
  </sheetData>
  <sheetProtection/>
  <mergeCells count="11">
    <mergeCell ref="D15:G15"/>
    <mergeCell ref="D12:G12"/>
    <mergeCell ref="C11:G11"/>
    <mergeCell ref="C7:G7"/>
    <mergeCell ref="D8:F8"/>
    <mergeCell ref="B9:B10"/>
    <mergeCell ref="A1:H2"/>
    <mergeCell ref="C3:G3"/>
    <mergeCell ref="D4:G4"/>
    <mergeCell ref="B5:B6"/>
    <mergeCell ref="C14:G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Sebastian</cp:lastModifiedBy>
  <cp:lastPrinted>2018-05-11T11:52:23Z</cp:lastPrinted>
  <dcterms:created xsi:type="dcterms:W3CDTF">2008-09-12T11:28:31Z</dcterms:created>
  <dcterms:modified xsi:type="dcterms:W3CDTF">2018-05-16T08:43:53Z</dcterms:modified>
  <cp:category/>
  <cp:version/>
  <cp:contentType/>
  <cp:contentStatus/>
</cp:coreProperties>
</file>